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vdatos\servempl\administracion\ECONÓMICO\2018\06.CONTRATOS MENORES\16.RESUMEN CONTRATOS MENORES AÑO 2018\"/>
    </mc:Choice>
  </mc:AlternateContent>
  <bookViews>
    <workbookView xWindow="0" yWindow="0" windowWidth="21570" windowHeight="7080"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Y3" i="2" l="1"/>
  <c r="Z3" i="2"/>
  <c r="AA3" i="2"/>
  <c r="AB3" i="2"/>
  <c r="AC3" i="2"/>
  <c r="AD3" i="2"/>
  <c r="AE3" i="2"/>
  <c r="AF3" i="2"/>
  <c r="AG3" i="2"/>
  <c r="AH3" i="2"/>
  <c r="AI3" i="2"/>
  <c r="AJ3" i="2"/>
  <c r="AK3" i="2"/>
  <c r="AL3" i="2"/>
  <c r="AM3" i="2"/>
  <c r="Y4" i="2"/>
  <c r="Z4" i="2"/>
  <c r="AE4" i="2" s="1"/>
  <c r="AA4" i="2"/>
  <c r="AB4" i="2"/>
  <c r="AC4" i="2"/>
  <c r="AD4" i="2"/>
  <c r="AF4" i="2"/>
  <c r="AG4" i="2"/>
  <c r="AH4" i="2"/>
  <c r="AI4" i="2"/>
  <c r="AJ4" i="2"/>
  <c r="AK4" i="2"/>
  <c r="AL4" i="2"/>
  <c r="AM4" i="2"/>
  <c r="Y5" i="2"/>
  <c r="Z5" i="2"/>
  <c r="AA5" i="2"/>
  <c r="AB5" i="2"/>
  <c r="AC5" i="2"/>
  <c r="AD5" i="2"/>
  <c r="AE5" i="2"/>
  <c r="AF5" i="2"/>
  <c r="AG5" i="2"/>
  <c r="AH5" i="2"/>
  <c r="AI5" i="2"/>
  <c r="AJ5" i="2"/>
  <c r="AK5" i="2"/>
  <c r="AL5" i="2"/>
  <c r="AM5" i="2"/>
  <c r="Y6" i="2"/>
  <c r="Z6" i="2"/>
  <c r="AE6" i="2" s="1"/>
  <c r="AA6" i="2"/>
  <c r="AB6" i="2"/>
  <c r="AC6" i="2"/>
  <c r="AD6" i="2"/>
  <c r="AF6" i="2"/>
  <c r="AG6" i="2"/>
  <c r="AH6" i="2"/>
  <c r="AI6" i="2"/>
  <c r="AJ6" i="2"/>
  <c r="AK6" i="2"/>
  <c r="AL6" i="2"/>
  <c r="AM6" i="2"/>
  <c r="Y7" i="2"/>
  <c r="Z7" i="2"/>
  <c r="AE7" i="2" s="1"/>
  <c r="AA7" i="2"/>
  <c r="AB7" i="2"/>
  <c r="AC7" i="2"/>
  <c r="AD7" i="2"/>
  <c r="AF7" i="2"/>
  <c r="AG7" i="2"/>
  <c r="AH7" i="2"/>
  <c r="AI7" i="2"/>
  <c r="AJ7" i="2"/>
  <c r="AK7" i="2"/>
  <c r="AL7" i="2"/>
  <c r="AM7" i="2"/>
  <c r="Y8" i="2"/>
  <c r="Z8" i="2"/>
  <c r="AE8" i="2" s="1"/>
  <c r="AA8" i="2"/>
  <c r="AB8" i="2"/>
  <c r="AC8" i="2"/>
  <c r="AD8" i="2"/>
  <c r="AF8" i="2"/>
  <c r="AG8" i="2"/>
  <c r="AH8" i="2"/>
  <c r="AI8" i="2"/>
  <c r="AJ8" i="2"/>
  <c r="AK8" i="2"/>
  <c r="AL8" i="2"/>
  <c r="AM8" i="2"/>
  <c r="Y9" i="2"/>
  <c r="Z9" i="2"/>
  <c r="AE9" i="2" s="1"/>
  <c r="AA9" i="2"/>
  <c r="AB9" i="2"/>
  <c r="AC9" i="2"/>
  <c r="AD9" i="2"/>
  <c r="AF9" i="2"/>
  <c r="AG9" i="2"/>
  <c r="AH9" i="2"/>
  <c r="AI9" i="2"/>
  <c r="AJ9" i="2"/>
  <c r="AK9" i="2"/>
  <c r="AL9" i="2"/>
  <c r="AM9" i="2"/>
  <c r="Y10" i="2"/>
  <c r="Z10" i="2"/>
  <c r="AE10" i="2" s="1"/>
  <c r="AA10" i="2"/>
  <c r="AB10" i="2"/>
  <c r="AC10" i="2"/>
  <c r="AD10" i="2"/>
  <c r="AF10" i="2"/>
  <c r="AG10" i="2"/>
  <c r="AH10" i="2"/>
  <c r="AI10" i="2"/>
  <c r="AJ10" i="2"/>
  <c r="AK10" i="2"/>
  <c r="AL10" i="2"/>
  <c r="AM10" i="2"/>
  <c r="Y11" i="2"/>
  <c r="Z11" i="2"/>
  <c r="AE11" i="2" s="1"/>
  <c r="AA11" i="2"/>
  <c r="AB11" i="2"/>
  <c r="AC11" i="2"/>
  <c r="AD11" i="2"/>
  <c r="AF11" i="2"/>
  <c r="AG11" i="2"/>
  <c r="AH11" i="2"/>
  <c r="AI11" i="2"/>
  <c r="AJ11" i="2"/>
  <c r="AK11" i="2"/>
  <c r="AL11" i="2"/>
  <c r="AM11" i="2"/>
  <c r="Y12" i="2"/>
  <c r="Z12" i="2"/>
  <c r="AE12" i="2" s="1"/>
  <c r="AA12" i="2"/>
  <c r="AB12" i="2"/>
  <c r="AC12" i="2"/>
  <c r="AD12" i="2"/>
  <c r="AF12" i="2"/>
  <c r="AG12" i="2"/>
  <c r="AH12" i="2"/>
  <c r="AI12" i="2"/>
  <c r="AJ12" i="2"/>
  <c r="AK12" i="2"/>
  <c r="AL12" i="2"/>
  <c r="AM12" i="2"/>
  <c r="Y13" i="2"/>
  <c r="Z13" i="2"/>
  <c r="AA13" i="2"/>
  <c r="AB13" i="2"/>
  <c r="AC13" i="2"/>
  <c r="AD13" i="2"/>
  <c r="AE13" i="2"/>
  <c r="AF13" i="2"/>
  <c r="AG13" i="2"/>
  <c r="AH13" i="2"/>
  <c r="AI13" i="2"/>
  <c r="AJ13" i="2"/>
  <c r="AK13" i="2"/>
  <c r="AL13" i="2"/>
  <c r="AM13" i="2"/>
  <c r="Y14" i="2"/>
  <c r="Z14" i="2"/>
  <c r="AE14" i="2" s="1"/>
  <c r="AA14" i="2"/>
  <c r="AB14" i="2"/>
  <c r="AC14" i="2"/>
  <c r="AD14" i="2"/>
  <c r="AF14" i="2"/>
  <c r="AG14" i="2"/>
  <c r="AH14" i="2"/>
  <c r="AI14" i="2"/>
  <c r="AJ14" i="2"/>
  <c r="AK14" i="2"/>
  <c r="AL14" i="2"/>
  <c r="AM14" i="2"/>
  <c r="Y15" i="2"/>
  <c r="Z15" i="2"/>
  <c r="AE15" i="2" s="1"/>
  <c r="AA15" i="2"/>
  <c r="AB15" i="2"/>
  <c r="AC15" i="2"/>
  <c r="AD15" i="2"/>
  <c r="AF15" i="2"/>
  <c r="AG15" i="2"/>
  <c r="AH15" i="2"/>
  <c r="AI15" i="2"/>
  <c r="AJ15" i="2"/>
  <c r="AK15" i="2"/>
  <c r="AL15" i="2"/>
  <c r="AM15" i="2"/>
  <c r="Y16" i="2"/>
  <c r="Z16" i="2"/>
  <c r="AE16" i="2" s="1"/>
  <c r="AA16" i="2"/>
  <c r="AB16" i="2"/>
  <c r="AC16" i="2"/>
  <c r="AD16" i="2"/>
  <c r="AF16" i="2"/>
  <c r="AG16" i="2"/>
  <c r="AH16" i="2"/>
  <c r="AI16" i="2"/>
  <c r="AJ16" i="2"/>
  <c r="AK16" i="2"/>
  <c r="AL16" i="2"/>
  <c r="AM16" i="2"/>
  <c r="Y17" i="2"/>
  <c r="Z17" i="2"/>
  <c r="AE17" i="2" s="1"/>
  <c r="AA17" i="2"/>
  <c r="AB17" i="2"/>
  <c r="AC17" i="2"/>
  <c r="AD17" i="2"/>
  <c r="AF17" i="2"/>
  <c r="AG17" i="2"/>
  <c r="AH17" i="2"/>
  <c r="AI17" i="2"/>
  <c r="AJ17" i="2"/>
  <c r="AK17" i="2"/>
  <c r="AL17" i="2"/>
  <c r="AM17" i="2"/>
  <c r="Y18" i="2"/>
  <c r="Z18" i="2"/>
  <c r="AE18" i="2" s="1"/>
  <c r="AA18" i="2"/>
  <c r="AB18" i="2"/>
  <c r="AC18" i="2"/>
  <c r="AD18" i="2"/>
  <c r="AF18" i="2"/>
  <c r="AG18" i="2"/>
  <c r="AH18" i="2"/>
  <c r="AI18" i="2"/>
  <c r="AJ18" i="2"/>
  <c r="AK18" i="2"/>
  <c r="AL18" i="2"/>
  <c r="AM18" i="2"/>
  <c r="Y19" i="2"/>
  <c r="Z19" i="2"/>
  <c r="AE19" i="2" s="1"/>
  <c r="AA19" i="2"/>
  <c r="AB19" i="2"/>
  <c r="AC19" i="2"/>
  <c r="AD19" i="2"/>
  <c r="AF19" i="2"/>
  <c r="AG19" i="2"/>
  <c r="AH19" i="2"/>
  <c r="AI19" i="2"/>
  <c r="AJ19" i="2"/>
  <c r="AK19" i="2"/>
  <c r="AL19" i="2"/>
  <c r="AM19" i="2"/>
  <c r="Y20" i="2"/>
  <c r="Z20" i="2"/>
  <c r="AE20" i="2" s="1"/>
  <c r="AA20" i="2"/>
  <c r="AB20" i="2"/>
  <c r="AC20" i="2"/>
  <c r="AD20" i="2"/>
  <c r="AF20" i="2"/>
  <c r="AG20" i="2"/>
  <c r="AH20" i="2"/>
  <c r="AI20" i="2"/>
  <c r="AJ20" i="2"/>
  <c r="AK20" i="2"/>
  <c r="AL20" i="2"/>
  <c r="AM20" i="2"/>
  <c r="Y21" i="2"/>
  <c r="Z21" i="2"/>
  <c r="AE21" i="2" s="1"/>
  <c r="AA21" i="2"/>
  <c r="AB21" i="2"/>
  <c r="AC21" i="2"/>
  <c r="AD21" i="2"/>
  <c r="AF21" i="2"/>
  <c r="AG21" i="2"/>
  <c r="AH21" i="2"/>
  <c r="AI21" i="2"/>
  <c r="AJ21" i="2"/>
  <c r="AK21" i="2"/>
  <c r="AL21" i="2"/>
  <c r="AM21" i="2"/>
  <c r="Y22" i="2"/>
  <c r="Z22" i="2"/>
  <c r="AA22" i="2"/>
  <c r="AB22" i="2"/>
  <c r="AC22" i="2"/>
  <c r="AD22" i="2"/>
  <c r="AE22" i="2"/>
  <c r="AF22" i="2"/>
  <c r="AG22" i="2"/>
  <c r="AH22" i="2"/>
  <c r="AI22" i="2"/>
  <c r="AJ22" i="2"/>
  <c r="AK22" i="2"/>
  <c r="AL22" i="2"/>
  <c r="AM22" i="2"/>
  <c r="Y23" i="2"/>
  <c r="Z23" i="2"/>
  <c r="AE23" i="2" s="1"/>
  <c r="AA23" i="2"/>
  <c r="AB23" i="2"/>
  <c r="AC23" i="2"/>
  <c r="AD23" i="2"/>
  <c r="AF23" i="2"/>
  <c r="AG23" i="2"/>
  <c r="AH23" i="2"/>
  <c r="AI23" i="2"/>
  <c r="AJ23" i="2"/>
  <c r="AK23" i="2"/>
  <c r="AL23" i="2"/>
  <c r="AM23" i="2"/>
  <c r="Y24" i="2"/>
  <c r="Z24" i="2"/>
  <c r="AA24" i="2"/>
  <c r="AB24" i="2"/>
  <c r="AC24" i="2"/>
  <c r="AD24" i="2"/>
  <c r="AE24" i="2"/>
  <c r="AF24" i="2"/>
  <c r="AG24" i="2"/>
  <c r="AH24" i="2"/>
  <c r="AI24" i="2"/>
  <c r="AJ24" i="2"/>
  <c r="AK24" i="2"/>
  <c r="AL24" i="2"/>
  <c r="AM24" i="2"/>
  <c r="Y25" i="2"/>
  <c r="Z25" i="2"/>
  <c r="AE25" i="2" s="1"/>
  <c r="AA25" i="2"/>
  <c r="AB25" i="2"/>
  <c r="AC25" i="2"/>
  <c r="AD25" i="2"/>
  <c r="AF25" i="2"/>
  <c r="AG25" i="2"/>
  <c r="AH25" i="2"/>
  <c r="AI25" i="2"/>
  <c r="AJ25" i="2"/>
  <c r="AK25" i="2"/>
  <c r="AL25" i="2"/>
  <c r="AM25" i="2"/>
  <c r="Y26" i="2"/>
  <c r="Z26" i="2"/>
  <c r="AE26" i="2" s="1"/>
  <c r="AA26" i="2"/>
  <c r="AB26" i="2"/>
  <c r="AC26" i="2"/>
  <c r="AD26" i="2"/>
  <c r="AF26" i="2"/>
  <c r="AG26" i="2"/>
  <c r="AH26" i="2"/>
  <c r="AI26" i="2"/>
  <c r="AJ26" i="2"/>
  <c r="AK26" i="2"/>
  <c r="AL26" i="2"/>
  <c r="AM26" i="2"/>
  <c r="Y27" i="2"/>
  <c r="Z27" i="2"/>
  <c r="AA27" i="2"/>
  <c r="AB27" i="2"/>
  <c r="AC27" i="2"/>
  <c r="AD27" i="2"/>
  <c r="AE27" i="2"/>
  <c r="AF27" i="2"/>
  <c r="AG27" i="2"/>
  <c r="AH27" i="2"/>
  <c r="AI27" i="2"/>
  <c r="AJ27" i="2"/>
  <c r="AK27" i="2"/>
  <c r="AL27" i="2"/>
  <c r="AM27" i="2"/>
  <c r="Y28" i="2"/>
  <c r="Z28" i="2"/>
  <c r="AA28" i="2"/>
  <c r="AB28" i="2"/>
  <c r="AC28" i="2"/>
  <c r="AD28" i="2"/>
  <c r="AE28" i="2"/>
  <c r="AF28" i="2"/>
  <c r="AG28" i="2"/>
  <c r="AH28" i="2"/>
  <c r="AI28" i="2"/>
  <c r="AJ28" i="2"/>
  <c r="AK28" i="2"/>
  <c r="AL28" i="2"/>
  <c r="AM28" i="2"/>
  <c r="Y29" i="2"/>
  <c r="Z29" i="2"/>
  <c r="AA29" i="2"/>
  <c r="AB29" i="2"/>
  <c r="AC29" i="2"/>
  <c r="AD29" i="2"/>
  <c r="AE29" i="2"/>
  <c r="AF29" i="2"/>
  <c r="AG29" i="2"/>
  <c r="AH29" i="2"/>
  <c r="AI29" i="2"/>
  <c r="AJ29" i="2"/>
  <c r="AK29" i="2"/>
  <c r="AL29" i="2"/>
  <c r="AM29" i="2"/>
  <c r="Y30" i="2"/>
  <c r="Z30" i="2"/>
  <c r="AE30" i="2" s="1"/>
  <c r="AA30" i="2"/>
  <c r="AB30" i="2"/>
  <c r="AC30" i="2"/>
  <c r="AD30" i="2"/>
  <c r="AF30" i="2"/>
  <c r="AG30" i="2"/>
  <c r="AH30" i="2"/>
  <c r="AI30" i="2"/>
  <c r="AJ30" i="2"/>
  <c r="AK30" i="2"/>
  <c r="AL30" i="2"/>
  <c r="AM30" i="2"/>
  <c r="Y31" i="2"/>
  <c r="Z31" i="2"/>
  <c r="AE31" i="2" s="1"/>
  <c r="AA31" i="2"/>
  <c r="AB31" i="2"/>
  <c r="AC31" i="2"/>
  <c r="AD31" i="2"/>
  <c r="AF31" i="2"/>
  <c r="AG31" i="2"/>
  <c r="AH31" i="2"/>
  <c r="AI31" i="2"/>
  <c r="AJ31" i="2"/>
  <c r="AK31" i="2"/>
  <c r="AL31" i="2"/>
  <c r="AM31" i="2"/>
  <c r="Y32" i="2"/>
  <c r="Z32" i="2"/>
  <c r="AE32" i="2" s="1"/>
  <c r="AA32" i="2"/>
  <c r="AB32" i="2"/>
  <c r="AC32" i="2"/>
  <c r="AD32" i="2"/>
  <c r="AF32" i="2"/>
  <c r="AG32" i="2"/>
  <c r="AH32" i="2"/>
  <c r="AI32" i="2"/>
  <c r="AJ32" i="2"/>
  <c r="AK32" i="2"/>
  <c r="AL32" i="2"/>
  <c r="AM32" i="2"/>
  <c r="Y33" i="2"/>
  <c r="Z33" i="2"/>
  <c r="AE33" i="2" s="1"/>
  <c r="AA33" i="2"/>
  <c r="AB33" i="2"/>
  <c r="AC33" i="2"/>
  <c r="AD33" i="2"/>
  <c r="AF33" i="2"/>
  <c r="AG33" i="2"/>
  <c r="AH33" i="2"/>
  <c r="AI33" i="2"/>
  <c r="AJ33" i="2"/>
  <c r="AK33" i="2"/>
  <c r="AL33" i="2"/>
  <c r="AM33" i="2"/>
  <c r="Y34" i="2"/>
  <c r="Z34" i="2"/>
  <c r="AE34" i="2" s="1"/>
  <c r="AA34" i="2"/>
  <c r="AB34" i="2"/>
  <c r="AC34" i="2"/>
  <c r="AD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E36" i="2" s="1"/>
  <c r="AA36" i="2"/>
  <c r="AB36" i="2"/>
  <c r="AC36" i="2"/>
  <c r="AD36" i="2"/>
  <c r="AF36" i="2"/>
  <c r="AG36" i="2"/>
  <c r="AH36" i="2"/>
  <c r="AI36" i="2"/>
  <c r="AJ36" i="2"/>
  <c r="AK36" i="2"/>
  <c r="AL36" i="2"/>
  <c r="AM36" i="2"/>
  <c r="Y37" i="2"/>
  <c r="Z37" i="2"/>
  <c r="AA37" i="2"/>
  <c r="AB37" i="2"/>
  <c r="AC37" i="2"/>
  <c r="AD37" i="2"/>
  <c r="AE37" i="2"/>
  <c r="AF37" i="2"/>
  <c r="AG37" i="2"/>
  <c r="AH37" i="2"/>
  <c r="AI37" i="2"/>
  <c r="AJ37" i="2"/>
  <c r="AK37" i="2"/>
  <c r="AL37" i="2"/>
  <c r="AM37" i="2"/>
  <c r="Y38" i="2"/>
  <c r="Z38" i="2"/>
  <c r="AA38" i="2"/>
  <c r="AB38" i="2"/>
  <c r="AC38" i="2"/>
  <c r="AD38" i="2"/>
  <c r="AE38" i="2"/>
  <c r="AF38" i="2"/>
  <c r="AG38" i="2"/>
  <c r="AH38" i="2"/>
  <c r="AI38" i="2"/>
  <c r="AJ38" i="2"/>
  <c r="AK38" i="2"/>
  <c r="AL38" i="2"/>
  <c r="AM38" i="2"/>
  <c r="Y39" i="2"/>
  <c r="Z39" i="2"/>
  <c r="AA39" i="2"/>
  <c r="AB39" i="2"/>
  <c r="AC39" i="2"/>
  <c r="AD39" i="2"/>
  <c r="AE39" i="2"/>
  <c r="AF39" i="2"/>
  <c r="AG39" i="2"/>
  <c r="AH39" i="2"/>
  <c r="AI39" i="2"/>
  <c r="AJ39" i="2"/>
  <c r="AK39" i="2"/>
  <c r="AL39" i="2"/>
  <c r="AM39" i="2"/>
  <c r="Y40" i="2"/>
  <c r="Z40" i="2"/>
  <c r="AA40" i="2"/>
  <c r="AB40" i="2"/>
  <c r="AC40" i="2"/>
  <c r="AD40" i="2"/>
  <c r="AE40" i="2"/>
  <c r="AF40" i="2"/>
  <c r="AG40" i="2"/>
  <c r="AH40" i="2"/>
  <c r="AI40" i="2"/>
  <c r="AJ40" i="2"/>
  <c r="AK40" i="2"/>
  <c r="AL40" i="2"/>
  <c r="AM40" i="2"/>
  <c r="Y41" i="2"/>
  <c r="Z41" i="2"/>
  <c r="AA41" i="2"/>
  <c r="AB41" i="2"/>
  <c r="AC41" i="2"/>
  <c r="AD41" i="2"/>
  <c r="AE41" i="2"/>
  <c r="AF41" i="2"/>
  <c r="AG41" i="2"/>
  <c r="AH41" i="2"/>
  <c r="AI41" i="2"/>
  <c r="AJ41" i="2"/>
  <c r="AK41" i="2"/>
  <c r="AL41" i="2"/>
  <c r="AM41" i="2"/>
  <c r="Y42" i="2"/>
  <c r="Z42" i="2"/>
  <c r="AA42" i="2"/>
  <c r="AB42" i="2"/>
  <c r="AC42" i="2"/>
  <c r="AD42" i="2"/>
  <c r="AE42" i="2"/>
  <c r="AF42" i="2"/>
  <c r="AG42" i="2"/>
  <c r="AH42" i="2"/>
  <c r="AI42" i="2"/>
  <c r="AJ42" i="2"/>
  <c r="AK42" i="2"/>
  <c r="AL42" i="2"/>
  <c r="AM42" i="2"/>
  <c r="Y43" i="2"/>
  <c r="Z43" i="2"/>
  <c r="AA43" i="2"/>
  <c r="AB43" i="2"/>
  <c r="AC43" i="2"/>
  <c r="AD43" i="2"/>
  <c r="AE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A52" i="2"/>
  <c r="AB52" i="2"/>
  <c r="AC52" i="2"/>
  <c r="AD52" i="2"/>
  <c r="AE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A55" i="2"/>
  <c r="AB55" i="2"/>
  <c r="AC55" i="2"/>
  <c r="AD55" i="2"/>
  <c r="AE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Y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<sst xmlns="http://schemas.openxmlformats.org/spreadsheetml/2006/main" count="20466" uniqueCount="20039">
  <si>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</si>
  <si>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</si>
  <si>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</si>
  <si>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</si>
  <si>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</si>
  <si>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</si>
  <si>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</si>
  <si>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</si>
  <si>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</si>
  <si>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</si>
  <si>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</si>
  <si>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</si>
  <si>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</si>
  <si>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</si>
  <si>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</si>
  <si>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</si>
  <si>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</si>
  <si>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</si>
  <si>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</si>
  <si>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</si>
  <si>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</si>
  <si>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</si>
  <si>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</si>
  <si>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</si>
  <si>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</si>
  <si>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</si>
  <si>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</si>
  <si>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</si>
  <si>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</si>
  <si>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</si>
  <si>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</si>
  <si>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</si>
  <si>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</si>
  <si>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</si>
  <si>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</si>
  <si>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</si>
  <si>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</si>
  <si>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</si>
  <si>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</si>
  <si>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</si>
  <si>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</si>
  <si>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</si>
  <si>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</si>
  <si>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</si>
  <si>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</si>
  <si>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</si>
  <si>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</si>
  <si>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</si>
  <si>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</si>
  <si>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</si>
  <si>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</si>
  <si>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</si>
  <si>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</si>
  <si>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</si>
  <si>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</si>
  <si>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</si>
  <si>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</si>
  <si>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</si>
  <si>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</si>
  <si>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</si>
  <si>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</si>
  <si>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</si>
  <si>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</si>
  <si>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</si>
  <si>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</si>
  <si>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</si>
  <si>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</si>
  <si>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</si>
  <si>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</si>
  <si>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</si>
  <si>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</si>
  <si>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</si>
  <si>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</si>
  <si>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</si>
  <si>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</si>
  <si>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</si>
  <si>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</si>
  <si>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</si>
  <si>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</si>
  <si>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</si>
  <si>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</si>
  <si>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</si>
  <si>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</si>
  <si>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</si>
  <si>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</si>
  <si>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</si>
  <si>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</si>
  <si>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</si>
  <si>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</si>
  <si>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</si>
  <si>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</si>
  <si>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</si>
  <si>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</si>
  <si>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</si>
  <si>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</si>
  <si>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</si>
  <si>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</si>
  <si>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</si>
  <si>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</si>
  <si>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</si>
  <si>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</si>
  <si>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</si>
  <si>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</si>
  <si>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</si>
  <si>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</si>
  <si>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</si>
  <si>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</si>
  <si>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</si>
  <si>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</si>
  <si>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</si>
  <si>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</si>
  <si>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</si>
  <si>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</si>
  <si>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</si>
  <si>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</si>
  <si>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</si>
  <si>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</si>
  <si>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</si>
  <si>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</si>
  <si>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</si>
  <si>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</si>
  <si>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</si>
  <si>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</si>
  <si>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</si>
  <si>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</si>
  <si>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</si>
  <si>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</si>
  <si>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</si>
  <si>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</si>
  <si>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</si>
  <si>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</si>
  <si>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</si>
  <si>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</si>
  <si>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</si>
  <si>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</si>
  <si>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</si>
  <si>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</si>
  <si>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</si>
  <si>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</si>
  <si>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</si>
  <si>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</si>
  <si>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</si>
  <si>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</si>
  <si>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</si>
  <si>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</si>
  <si>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</si>
  <si>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</si>
  <si>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</si>
  <si>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</si>
  <si>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</si>
  <si>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</si>
  <si>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</si>
  <si>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</si>
  <si>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</si>
  <si>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</si>
  <si>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</si>
  <si>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</si>
  <si>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</si>
  <si>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</si>
  <si>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</si>
  <si>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</si>
  <si>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</si>
  <si>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</si>
  <si>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</si>
  <si>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</si>
  <si>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</si>
  <si>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</si>
  <si>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</si>
  <si>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</si>
  <si>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</si>
  <si>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</si>
  <si>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</si>
  <si>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</si>
  <si>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</si>
  <si>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</si>
  <si>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</si>
  <si>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</si>
  <si>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</si>
  <si>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</si>
  <si>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</si>
  <si>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</si>
  <si>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</si>
  <si>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</si>
  <si>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</si>
  <si>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</si>
  <si>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</si>
  <si>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</si>
  <si>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</si>
  <si>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</si>
  <si>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</si>
  <si>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</si>
  <si>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</si>
  <si>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</si>
  <si>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</si>
  <si>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</si>
  <si>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</si>
  <si>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</si>
  <si>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</si>
  <si>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</si>
  <si>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</si>
  <si>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</si>
  <si>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</si>
  <si>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</si>
  <si>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</si>
  <si>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</si>
  <si>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</si>
  <si>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</si>
  <si>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</si>
  <si>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</si>
  <si>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</si>
  <si>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</si>
  <si>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</si>
  <si>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</si>
  <si>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</si>
  <si>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</si>
  <si>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</si>
  <si>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</si>
  <si>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</si>
  <si>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</si>
  <si>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</si>
  <si>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</si>
  <si>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</si>
  <si>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</si>
  <si>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</si>
  <si>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</si>
  <si>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</si>
  <si>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</si>
  <si>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</si>
  <si>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</si>
  <si>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</si>
  <si>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</si>
  <si>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</si>
  <si>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</si>
  <si>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</si>
  <si>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</si>
  <si>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</si>
  <si>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</si>
  <si>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</si>
  <si>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</si>
  <si>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</si>
  <si>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</si>
  <si>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</si>
  <si>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</si>
  <si>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</si>
  <si>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</si>
  <si>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</si>
  <si>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</si>
  <si>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</si>
  <si>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</si>
  <si>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</si>
  <si>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</si>
  <si>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</si>
  <si>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</si>
  <si>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</si>
  <si>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</si>
  <si>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</si>
  <si>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</si>
  <si>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</si>
  <si>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</si>
  <si>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</si>
  <si>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</si>
  <si>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</si>
  <si>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</si>
  <si>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</si>
  <si>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</si>
  <si>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</si>
  <si>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</si>
  <si>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</si>
  <si>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</si>
  <si>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</si>
  <si>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</si>
  <si>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</si>
  <si>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</si>
  <si>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</si>
  <si>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</si>
  <si>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</si>
  <si>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</si>
  <si>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</si>
  <si>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</si>
  <si>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</si>
  <si>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</si>
  <si>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</si>
  <si>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</si>
  <si>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</si>
  <si>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</si>
  <si>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</si>
  <si>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</si>
  <si>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</si>
  <si>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</si>
  <si>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</si>
  <si>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</si>
  <si>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</si>
  <si>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</si>
  <si>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</si>
  <si>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</si>
  <si>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</si>
  <si>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</si>
  <si>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</si>
  <si>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</si>
  <si>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</si>
  <si>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</si>
  <si>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</si>
  <si>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</si>
  <si>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</si>
  <si>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</si>
  <si>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</si>
  <si>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</si>
  <si>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</si>
  <si>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</si>
  <si>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</si>
  <si>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</si>
  <si>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</si>
  <si>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</si>
  <si>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</si>
  <si>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</si>
  <si>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</si>
  <si>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</si>
  <si>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</si>
  <si>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</si>
  <si>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</si>
  <si>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</si>
  <si>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</si>
  <si>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</si>
  <si>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</si>
  <si>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</si>
  <si>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</si>
  <si>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</si>
  <si>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</si>
  <si>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</si>
  <si>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</si>
  <si>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</si>
  <si>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</si>
  <si>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</si>
  <si>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</si>
  <si>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</si>
  <si>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</si>
  <si>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</si>
  <si>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</si>
  <si>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</si>
  <si>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</si>
  <si>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</si>
  <si>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</si>
  <si>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</si>
  <si>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</si>
  <si>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</si>
  <si>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</si>
  <si>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</si>
  <si>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</si>
  <si>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</si>
  <si>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</si>
  <si>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</si>
  <si>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</si>
  <si>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</si>
  <si>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</si>
  <si>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</si>
  <si>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</si>
  <si>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</si>
  <si>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</si>
  <si>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</si>
  <si>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</si>
  <si>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</si>
  <si>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</si>
  <si>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</si>
  <si>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</si>
  <si>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</si>
  <si>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</si>
  <si>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</si>
  <si>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</si>
  <si>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</si>
  <si>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</si>
  <si>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</si>
  <si>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</si>
  <si>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</si>
  <si>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</si>
  <si>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</si>
  <si>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</si>
  <si>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</si>
  <si>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</si>
  <si>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</si>
  <si>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</si>
  <si>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</si>
  <si>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</si>
  <si>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</si>
  <si>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</si>
  <si>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</si>
  <si>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</si>
  <si>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</si>
  <si>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</si>
  <si>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</si>
  <si>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</si>
  <si>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</si>
  <si>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</si>
  <si>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</si>
  <si>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</si>
  <si>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</si>
  <si>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</si>
  <si>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</si>
  <si>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</si>
  <si>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</si>
  <si>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</si>
  <si>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</si>
  <si>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</si>
  <si>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</si>
  <si>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</si>
  <si>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</si>
  <si>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</si>
  <si>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</si>
  <si>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</si>
  <si>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</si>
  <si>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</si>
  <si>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</si>
  <si>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</si>
  <si>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</si>
  <si>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</si>
  <si>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</si>
  <si>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</si>
  <si>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</si>
  <si>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</si>
  <si>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</si>
  <si>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</si>
  <si>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</si>
  <si>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</si>
  <si>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</si>
  <si>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</si>
  <si>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</si>
  <si>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</si>
  <si>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</si>
  <si>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</si>
  <si>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</si>
  <si>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</si>
  <si>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</si>
  <si>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</si>
  <si>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</si>
  <si>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</si>
  <si>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</si>
  <si>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</si>
  <si>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</si>
  <si>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</si>
  <si>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</si>
  <si>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</si>
  <si>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</si>
  <si>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</si>
  <si>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</si>
  <si>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</si>
  <si>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</si>
  <si>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</si>
  <si>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</si>
  <si>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</si>
  <si>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</si>
  <si>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</si>
  <si>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</si>
  <si>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</si>
  <si>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</si>
  <si>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</si>
  <si>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</si>
  <si>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</si>
  <si>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</si>
  <si>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</si>
  <si>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</si>
  <si>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</si>
  <si>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</si>
  <si>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</si>
  <si>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</si>
  <si>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</si>
  <si>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</si>
  <si>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</si>
  <si>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</si>
  <si>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</si>
  <si>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</si>
  <si>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</si>
  <si>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</si>
  <si>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</si>
  <si>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</si>
  <si>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</si>
  <si>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</si>
  <si>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</si>
  <si>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</si>
  <si>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</si>
  <si>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</si>
  <si>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</si>
  <si>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</si>
  <si>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</si>
  <si>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</si>
  <si>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</si>
  <si>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</si>
  <si>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</si>
  <si>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</si>
  <si>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</si>
  <si>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</si>
  <si>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</si>
  <si>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</si>
  <si>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</si>
  <si>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</si>
  <si>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</si>
  <si>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</si>
  <si>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</si>
  <si>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</si>
  <si>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</si>
  <si>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</si>
  <si>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</si>
  <si>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</si>
  <si>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</si>
  <si>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</si>
  <si>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</si>
  <si>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</si>
  <si>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</si>
  <si>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</si>
  <si>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</si>
  <si>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</si>
  <si>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</si>
  <si>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</si>
  <si>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</si>
  <si>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</si>
  <si>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</si>
  <si>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</si>
  <si>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</si>
  <si>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</si>
  <si>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</si>
  <si>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</si>
  <si>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</si>
  <si>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</si>
  <si>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</si>
  <si>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</si>
  <si>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</si>
  <si>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</si>
  <si>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</si>
  <si>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</si>
  <si>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</si>
  <si>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</si>
  <si>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</si>
  <si>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</si>
  <si>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</si>
  <si>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</si>
  <si>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</si>
  <si>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</si>
  <si>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</si>
  <si>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</si>
  <si>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</si>
  <si>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</si>
  <si>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</si>
  <si>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</si>
  <si>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</si>
  <si>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</si>
  <si>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</si>
  <si>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</si>
  <si>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</si>
  <si>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</si>
  <si>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</si>
  <si>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</si>
  <si>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</si>
  <si>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</si>
  <si>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</si>
  <si>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</si>
  <si>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</si>
  <si>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</si>
  <si>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</si>
  <si>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</si>
  <si>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</si>
  <si>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</si>
  <si>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</si>
  <si>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</si>
  <si>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</si>
  <si>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</si>
  <si>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</si>
  <si>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</si>
  <si>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</si>
  <si>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</si>
  <si>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</si>
  <si>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</si>
  <si>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</si>
  <si>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</si>
  <si>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</si>
  <si>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</si>
  <si>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</si>
  <si>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</si>
  <si>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</si>
  <si>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</si>
  <si>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</si>
  <si>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</si>
  <si>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</si>
  <si>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</si>
  <si>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</si>
  <si>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</si>
  <si>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</si>
  <si>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</si>
  <si>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</si>
  <si>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</si>
  <si>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</si>
  <si>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</si>
  <si>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</si>
  <si>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</si>
  <si>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</si>
  <si>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</si>
  <si>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</si>
  <si>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</si>
  <si>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</si>
  <si>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</si>
  <si>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</si>
  <si>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</si>
  <si>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</si>
  <si>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</si>
  <si>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</si>
  <si>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</si>
  <si>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</si>
  <si>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</si>
  <si>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</si>
  <si>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</si>
  <si>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</si>
  <si>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</si>
  <si>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</si>
  <si>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</si>
  <si>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</si>
  <si>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</si>
  <si>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</si>
  <si>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</si>
  <si>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</si>
  <si>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</si>
  <si>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</si>
  <si>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</si>
  <si>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</si>
  <si>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</si>
  <si>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</si>
  <si>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</si>
  <si>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</si>
  <si>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</si>
  <si>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</si>
  <si>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</si>
  <si>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</si>
  <si>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</si>
  <si>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</si>
  <si>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</si>
  <si>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</si>
  <si>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</si>
  <si>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</si>
  <si>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</si>
  <si>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</si>
  <si>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</si>
  <si>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</si>
  <si>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</si>
  <si>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</si>
  <si>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</si>
  <si>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</si>
  <si>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</si>
  <si>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</si>
  <si>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</si>
  <si>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</si>
  <si>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</si>
  <si>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</si>
  <si>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</si>
  <si>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</si>
  <si>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</si>
  <si>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</si>
  <si>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</si>
  <si>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</si>
  <si>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</si>
  <si>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</si>
  <si>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</si>
  <si>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</si>
  <si>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</si>
  <si>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</si>
  <si>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</si>
  <si>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</si>
  <si>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</si>
  <si>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</si>
  <si>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</si>
  <si>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</si>
  <si>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</si>
  <si>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</si>
  <si>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</si>
  <si>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</si>
  <si>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</si>
  <si>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</si>
  <si>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</si>
  <si>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</si>
  <si>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</si>
  <si>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</si>
  <si>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</si>
  <si>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</si>
  <si>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</si>
  <si>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</si>
  <si>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</si>
  <si>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</si>
  <si>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</si>
  <si>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</si>
  <si>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</si>
  <si>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</si>
  <si>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</si>
  <si>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</si>
  <si>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</si>
  <si>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</si>
  <si>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</si>
  <si>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</si>
  <si>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</si>
  <si>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</si>
  <si>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</si>
  <si>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</si>
  <si>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</si>
  <si>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</si>
  <si>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</si>
  <si>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</si>
  <si>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</si>
  <si>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</si>
  <si>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</si>
  <si>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</si>
  <si>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</si>
  <si>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</si>
  <si>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</si>
  <si>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</si>
  <si>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</si>
  <si>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</si>
  <si>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</si>
  <si>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</si>
  <si>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</si>
  <si>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</si>
  <si>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</si>
  <si>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</si>
  <si>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</si>
  <si>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</si>
  <si>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</si>
  <si>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</si>
  <si>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</si>
  <si>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</si>
  <si>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</si>
  <si>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</si>
  <si>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</si>
  <si>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</si>
  <si>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</si>
  <si>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</si>
  <si>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</si>
  <si>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</si>
  <si>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</si>
  <si>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</si>
  <si>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</si>
  <si>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</si>
  <si>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</si>
  <si>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</si>
  <si>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</si>
  <si>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</si>
  <si>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</si>
  <si>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</si>
  <si>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</si>
  <si>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</si>
  <si>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</si>
  <si>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</si>
  <si>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</si>
  <si>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</si>
  <si>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</si>
  <si>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</si>
  <si>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</si>
  <si>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</si>
  <si>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</si>
  <si>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</si>
  <si>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</si>
  <si>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</si>
  <si>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</si>
  <si>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</si>
  <si>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</si>
  <si>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</si>
  <si>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</si>
  <si>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</si>
  <si>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</si>
  <si>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</si>
  <si>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</si>
  <si>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</si>
  <si>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</si>
  <si>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</si>
  <si>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</si>
  <si>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</si>
  <si>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</si>
  <si>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</si>
  <si>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</si>
  <si>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</si>
  <si>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</si>
  <si>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</si>
  <si>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</si>
  <si>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</si>
  <si>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</si>
  <si>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</si>
  <si>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</si>
  <si>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</si>
  <si>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</si>
  <si>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</si>
  <si>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</si>
  <si>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</si>
  <si>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</si>
  <si>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</si>
  <si>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</si>
  <si>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</si>
  <si>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</si>
  <si>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</si>
  <si>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</si>
  <si>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</si>
  <si>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</si>
  <si>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</si>
  <si>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</si>
  <si>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</si>
  <si>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</si>
  <si>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</si>
  <si>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</si>
  <si>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</si>
  <si>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</si>
  <si>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</si>
  <si>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</si>
  <si>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</si>
  <si>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</si>
  <si>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</si>
  <si>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</si>
  <si>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</si>
  <si>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</si>
  <si>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</si>
  <si>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</si>
  <si>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</si>
  <si>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</si>
  <si>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</si>
  <si>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</si>
  <si>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</si>
  <si>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</si>
  <si>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</si>
  <si>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</si>
  <si>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</si>
  <si>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</si>
  <si>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</si>
  <si>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</si>
  <si>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</si>
  <si>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</si>
  <si>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</si>
  <si>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</si>
  <si>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</si>
  <si>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</si>
  <si>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</si>
  <si>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</si>
  <si>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</si>
  <si>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</si>
  <si>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</si>
  <si>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</si>
  <si>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</si>
  <si>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</si>
  <si>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</si>
  <si>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</si>
  <si>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</si>
  <si>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</si>
  <si>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</si>
  <si>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</si>
  <si>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</si>
  <si>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</si>
  <si>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</si>
  <si>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</si>
  <si>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</si>
  <si>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</si>
  <si>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</si>
  <si>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</si>
  <si>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</si>
  <si>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</si>
  <si>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</si>
  <si>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</si>
  <si>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</si>
  <si>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</si>
  <si>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</si>
  <si>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</si>
  <si>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</si>
  <si>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</si>
  <si>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</si>
  <si>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</si>
  <si>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</si>
  <si>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</si>
  <si>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</si>
  <si>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</si>
  <si>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</si>
  <si>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</si>
  <si>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</si>
  <si>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</si>
  <si>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</si>
  <si>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</si>
  <si>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</si>
  <si>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</si>
  <si>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</si>
  <si>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</si>
  <si>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</si>
  <si>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</si>
  <si>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</si>
  <si>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</si>
  <si>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</si>
  <si>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</si>
  <si>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</si>
  <si>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</si>
  <si>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</si>
  <si>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</si>
  <si>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</si>
  <si>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</si>
  <si>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</si>
  <si>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</si>
  <si>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</si>
  <si>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</si>
  <si>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</si>
  <si>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</si>
  <si>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</si>
  <si>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</si>
  <si>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</si>
  <si>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</si>
  <si>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</si>
  <si>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</si>
  <si>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</si>
  <si>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</si>
  <si>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</si>
  <si>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</si>
  <si>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</si>
  <si>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</si>
  <si>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</si>
  <si>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</si>
  <si>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</si>
  <si>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</si>
  <si>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</si>
  <si>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</si>
  <si>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</si>
  <si>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</si>
  <si>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</si>
  <si>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</si>
  <si>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</si>
  <si>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</si>
  <si>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</si>
  <si>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</si>
  <si>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</si>
  <si>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</si>
  <si>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</si>
  <si>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</si>
  <si>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</si>
  <si>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</si>
  <si>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</si>
  <si>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</si>
  <si>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</si>
  <si>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</si>
  <si>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</si>
  <si>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</si>
  <si>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</si>
  <si>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</si>
  <si>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</si>
  <si>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</si>
  <si>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</si>
  <si>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</si>
  <si>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</si>
  <si>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</si>
  <si>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</si>
  <si>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</si>
  <si>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</si>
  <si>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</si>
  <si>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</si>
  <si>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</si>
  <si>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</si>
  <si>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</si>
  <si>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</si>
  <si>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</si>
  <si>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</si>
  <si>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</si>
  <si>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</si>
  <si>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</si>
  <si>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</si>
  <si>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</si>
  <si>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</si>
  <si>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</si>
  <si>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</si>
  <si>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</si>
  <si>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</si>
  <si>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</si>
  <si>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</si>
  <si>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</si>
  <si>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</si>
  <si>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</si>
  <si>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</si>
  <si>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</si>
  <si>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</si>
  <si>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</si>
  <si>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</si>
  <si>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</si>
  <si>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</si>
  <si>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</si>
  <si>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</si>
  <si>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</si>
  <si>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</si>
  <si>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</si>
  <si>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</si>
  <si>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</si>
  <si>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</si>
  <si>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</si>
  <si>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</si>
  <si>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</si>
  <si>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</si>
  <si>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</si>
  <si>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</si>
  <si>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</si>
  <si>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</si>
  <si>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</si>
  <si>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</si>
  <si>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</si>
  <si>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</si>
  <si>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</si>
  <si>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</si>
  <si>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</si>
  <si>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</si>
  <si>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</si>
  <si>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</si>
  <si>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</si>
  <si>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</si>
  <si>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</si>
  <si>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</si>
  <si>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</si>
  <si>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</si>
  <si>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</si>
  <si>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</si>
  <si>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</si>
  <si>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</si>
  <si>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</si>
  <si>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</si>
  <si>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</si>
  <si>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</si>
  <si>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</si>
  <si>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</si>
  <si>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</si>
  <si>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</si>
  <si>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</si>
  <si>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</si>
  <si>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</si>
  <si>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</si>
  <si>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</si>
  <si>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</si>
  <si>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</si>
  <si>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</si>
  <si>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</si>
  <si>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</si>
  <si>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</si>
  <si>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</si>
  <si>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</si>
  <si>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</si>
  <si>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</si>
  <si>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</si>
  <si>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</si>
  <si>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</si>
  <si>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</si>
  <si>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</si>
  <si>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</si>
  <si>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</si>
  <si>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</si>
  <si>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</si>
  <si>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</si>
  <si>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</si>
  <si>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</si>
  <si>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</si>
  <si>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</si>
  <si>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</si>
  <si>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</si>
  <si>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</si>
  <si>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</si>
  <si>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</si>
  <si>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</si>
  <si>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</si>
  <si>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</si>
  <si>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</si>
  <si>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</si>
  <si>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</si>
  <si>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</si>
  <si>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</si>
  <si>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</si>
  <si>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</si>
  <si>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</si>
  <si>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</si>
  <si>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</si>
  <si>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</si>
  <si>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</si>
  <si>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</si>
  <si>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</si>
  <si>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</si>
  <si>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</si>
  <si>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</si>
  <si>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</si>
  <si>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</si>
  <si>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</si>
  <si>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</si>
  <si>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</si>
  <si>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</si>
  <si>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</si>
  <si>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</si>
  <si>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</si>
  <si>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</si>
  <si>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</si>
  <si>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</si>
  <si>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</si>
  <si>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</si>
  <si>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</si>
  <si>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</si>
  <si>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</si>
  <si>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</si>
  <si>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</si>
  <si>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</si>
  <si>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</si>
  <si>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</si>
  <si>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</si>
  <si>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</si>
  <si>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</si>
  <si>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</si>
  <si>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</si>
  <si>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</si>
  <si>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</si>
  <si>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</si>
  <si>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</si>
  <si>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</si>
  <si>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</si>
  <si>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</si>
  <si>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</si>
  <si>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</si>
  <si>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</si>
  <si>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</si>
  <si>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</si>
  <si>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</si>
  <si>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</si>
  <si>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</si>
  <si>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</si>
  <si>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</si>
  <si>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</si>
  <si>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</si>
  <si>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</si>
  <si>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</si>
  <si>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</si>
  <si>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</si>
  <si>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</si>
  <si>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</si>
  <si>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</si>
  <si>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</si>
  <si>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</si>
  <si>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</si>
  <si>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</si>
  <si>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</si>
  <si>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</si>
  <si>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</si>
  <si>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</si>
  <si>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</si>
  <si>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</si>
  <si>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</si>
  <si>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</si>
  <si>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</si>
  <si>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</si>
  <si>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</si>
  <si>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</si>
  <si>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</si>
  <si>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</si>
  <si>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</si>
  <si>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</si>
  <si>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</si>
  <si>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</si>
  <si>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</si>
  <si>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</si>
  <si>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</si>
  <si>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</si>
  <si>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</si>
  <si>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</si>
  <si>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</si>
  <si>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</si>
  <si>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</si>
  <si>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</si>
  <si>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</si>
  <si>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</si>
  <si>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</si>
  <si>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</si>
  <si>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</si>
  <si>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</si>
  <si>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</si>
  <si>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</si>
  <si>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</si>
  <si>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</si>
  <si>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</si>
  <si>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</si>
  <si>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</si>
  <si>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</si>
  <si>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</si>
  <si>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</si>
  <si>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</si>
  <si>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</si>
  <si>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</si>
  <si>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</si>
  <si>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</si>
  <si>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</si>
  <si>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</si>
  <si>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</si>
  <si>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</si>
  <si>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</si>
  <si>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</si>
  <si>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</si>
  <si>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</si>
  <si>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</si>
  <si>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</si>
  <si>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</si>
  <si>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</si>
  <si>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</si>
  <si>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</si>
  <si>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</si>
  <si>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</si>
  <si>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</si>
  <si>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</si>
  <si>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</si>
  <si>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</si>
  <si>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</si>
  <si>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</si>
  <si>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</si>
  <si>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</si>
  <si>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</si>
  <si>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</si>
  <si>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</si>
  <si>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</si>
  <si>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</si>
  <si>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</si>
  <si>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</si>
  <si>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</si>
  <si>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</si>
  <si>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</si>
  <si>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</si>
  <si>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</si>
  <si>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</si>
  <si>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</si>
  <si>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</si>
  <si>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</si>
  <si>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</si>
  <si>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</si>
  <si>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</si>
  <si>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</si>
  <si>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</si>
  <si>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</si>
  <si>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</si>
  <si>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</si>
  <si>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</si>
  <si>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</si>
  <si>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</si>
  <si>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</si>
  <si>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</si>
  <si>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</si>
  <si>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</si>
  <si>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</si>
  <si>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</si>
  <si>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</si>
  <si>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</si>
  <si>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</si>
  <si>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</si>
  <si>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</si>
  <si>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</si>
  <si>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</si>
  <si>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</si>
  <si>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</si>
  <si>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</si>
  <si>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</si>
  <si>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</si>
  <si>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</si>
  <si>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</si>
  <si>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</si>
  <si>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</si>
  <si>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</si>
  <si>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</si>
  <si>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</si>
  <si>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</si>
  <si>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</si>
  <si>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</si>
  <si>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</si>
  <si>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</si>
  <si>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</si>
  <si>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</si>
  <si>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</si>
  <si>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</si>
  <si>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</si>
  <si>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</si>
  <si>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</si>
  <si>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</si>
  <si>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</si>
  <si>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</si>
  <si>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</si>
  <si>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</si>
  <si>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</si>
  <si>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</si>
  <si>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</si>
  <si>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</si>
  <si>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</si>
  <si>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</si>
  <si>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</si>
  <si>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</si>
  <si>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</si>
  <si>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</si>
  <si>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</si>
  <si>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</si>
  <si>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</si>
  <si>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</si>
  <si>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</si>
  <si>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</si>
  <si>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</si>
  <si>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</si>
  <si>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</si>
  <si>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</si>
  <si>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</si>
  <si>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</si>
  <si>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</si>
  <si>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</si>
  <si>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</si>
  <si>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</si>
  <si>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</si>
  <si>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</si>
  <si>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</si>
  <si>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</si>
  <si>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</si>
  <si>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</si>
  <si>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</si>
  <si>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</si>
  <si>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</si>
  <si>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</si>
  <si>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</si>
  <si>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</si>
  <si>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</si>
  <si>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</si>
  <si>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</si>
  <si>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</si>
  <si>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</si>
  <si>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</si>
  <si>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</si>
  <si>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</si>
  <si>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</si>
  <si>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</si>
  <si>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</si>
  <si>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</si>
  <si>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</si>
  <si>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</si>
  <si>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</si>
  <si>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</si>
  <si>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</si>
  <si>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</si>
  <si>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</si>
  <si>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</si>
  <si>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</si>
  <si>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</si>
  <si>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</si>
  <si>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</si>
  <si>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</si>
  <si>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</si>
  <si>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</si>
  <si>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</si>
  <si>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</si>
  <si>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</si>
  <si>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</si>
  <si>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</si>
  <si>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</si>
  <si>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</si>
  <si>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</si>
  <si>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</si>
  <si>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</si>
  <si>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</si>
  <si>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</si>
  <si>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</si>
  <si>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</si>
  <si>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</si>
  <si>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</si>
  <si>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</si>
  <si>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</si>
  <si>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</si>
  <si>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</si>
  <si>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</si>
  <si>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</si>
  <si>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</si>
  <si>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</si>
  <si>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</si>
  <si>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</si>
  <si>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</si>
  <si>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</si>
  <si>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</si>
  <si>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</si>
  <si>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</si>
  <si>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</si>
  <si>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</si>
  <si>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</si>
  <si>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</si>
  <si>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</si>
  <si>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</si>
  <si>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</si>
  <si>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</si>
  <si>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</si>
  <si>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</si>
  <si>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</si>
  <si>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</si>
  <si>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</si>
  <si>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</si>
  <si>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</si>
  <si>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</si>
  <si>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</si>
  <si>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</si>
  <si>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</si>
  <si>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</si>
  <si>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</si>
  <si>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</si>
  <si>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</si>
  <si>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</si>
  <si>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</si>
  <si>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</si>
  <si>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</si>
  <si>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</si>
  <si>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</si>
  <si>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</si>
  <si>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</si>
  <si>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</si>
  <si>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</si>
  <si>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</si>
  <si>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</si>
  <si>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</si>
  <si>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</si>
  <si>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</si>
  <si>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</si>
  <si>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</si>
  <si>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</si>
  <si>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</si>
  <si>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</si>
  <si>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</si>
  <si>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</si>
  <si>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</si>
  <si>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</si>
  <si>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</si>
  <si>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</si>
  <si>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</si>
  <si>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</si>
  <si>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</si>
  <si>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</si>
  <si>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</si>
  <si>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</si>
  <si>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</si>
  <si>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</si>
  <si>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</si>
  <si>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</si>
  <si>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</si>
  <si>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</si>
  <si>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</si>
  <si>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</si>
  <si>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</si>
  <si>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</si>
  <si>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</si>
  <si>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</si>
  <si>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</si>
  <si>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</si>
  <si>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</si>
  <si>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</si>
  <si>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</si>
  <si>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</si>
  <si>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</si>
  <si>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</si>
  <si>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</si>
  <si>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</si>
  <si>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</si>
  <si>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</si>
  <si>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</si>
  <si>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</si>
  <si>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</si>
  <si>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</si>
  <si>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</si>
  <si>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</si>
  <si>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</si>
  <si>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</si>
  <si>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</si>
  <si>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</si>
  <si>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</si>
  <si>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</si>
  <si>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</si>
  <si>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</si>
  <si>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</si>
  <si>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</si>
  <si>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</si>
  <si>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</si>
  <si>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</si>
  <si>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</si>
  <si>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</si>
  <si>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</si>
  <si>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</si>
  <si>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</si>
  <si>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</si>
  <si>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</si>
  <si>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</si>
  <si>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</si>
  <si>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</si>
  <si>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</si>
  <si>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</si>
  <si>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</si>
  <si>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</si>
  <si>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</si>
  <si>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</si>
  <si>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</si>
  <si>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</si>
  <si>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</si>
  <si>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</si>
  <si>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</si>
  <si>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</si>
  <si>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</si>
  <si>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</si>
  <si>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</si>
  <si>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</si>
  <si>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</si>
  <si>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</si>
  <si>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</si>
  <si>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</si>
  <si>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</si>
  <si>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</si>
  <si>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</si>
  <si>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</si>
  <si>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</si>
  <si>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</si>
  <si>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</si>
  <si>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</si>
  <si>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</si>
  <si>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</si>
  <si>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</si>
  <si>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</si>
  <si>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</si>
  <si>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</si>
  <si>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</si>
  <si>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</si>
  <si>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</si>
  <si>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</si>
  <si>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</si>
  <si>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</si>
  <si>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</si>
  <si>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</si>
  <si>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</si>
  <si>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</si>
  <si>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</si>
  <si>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</si>
  <si>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</si>
  <si>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</si>
  <si>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</si>
  <si>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</si>
  <si>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</si>
  <si>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</si>
  <si>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</si>
  <si>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</si>
  <si>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</si>
  <si>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</si>
  <si>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</si>
  <si>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</si>
  <si>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</si>
  <si>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</si>
  <si>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</si>
  <si>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</si>
  <si>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</si>
  <si>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</si>
  <si>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</si>
  <si>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</si>
  <si>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</si>
  <si>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</si>
  <si>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</si>
  <si>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</si>
  <si>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</si>
  <si>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</si>
  <si>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</si>
  <si>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</si>
  <si>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</si>
  <si>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</si>
  <si>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</si>
  <si>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</si>
  <si>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</si>
  <si>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</si>
  <si>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</si>
  <si>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</si>
  <si>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</si>
  <si>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</si>
  <si>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</si>
  <si>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</si>
  <si>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</si>
  <si>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</si>
  <si>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</si>
  <si>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</si>
  <si>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</si>
  <si>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</si>
  <si>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</si>
  <si>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</si>
  <si>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</si>
  <si>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</si>
  <si>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</si>
  <si>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</si>
  <si>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</si>
  <si>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</si>
  <si>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</si>
  <si>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</si>
  <si>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</si>
  <si>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</si>
  <si>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</si>
  <si>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</si>
  <si>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</si>
  <si>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</si>
  <si>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</si>
  <si>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</si>
  <si>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</si>
  <si>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</si>
  <si>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</si>
  <si>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</si>
  <si>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</si>
  <si>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</si>
  <si>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</si>
  <si>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</si>
  <si>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</si>
  <si>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</si>
  <si>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</si>
  <si>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</si>
  <si>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</si>
  <si>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</si>
  <si>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</si>
  <si>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</si>
  <si>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</si>
  <si>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</si>
  <si>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</si>
  <si>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</si>
  <si>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</si>
  <si>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</si>
  <si>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</si>
  <si>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</si>
  <si>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</si>
  <si>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</si>
  <si>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</si>
  <si>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</si>
  <si>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</si>
  <si>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</si>
  <si>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</si>
  <si>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</si>
  <si>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</si>
  <si>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</si>
  <si>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</si>
  <si>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</si>
  <si>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</si>
  <si>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</si>
  <si>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</si>
  <si>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</si>
  <si>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</si>
  <si>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</si>
  <si>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</si>
  <si>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</si>
  <si>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</si>
  <si>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</si>
  <si>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</si>
  <si>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</si>
  <si>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</si>
  <si>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</si>
  <si>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</si>
  <si>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</si>
  <si>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</si>
  <si>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</si>
  <si>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</si>
  <si>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</si>
  <si>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</si>
  <si>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</si>
  <si>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</si>
  <si>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</si>
  <si>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</si>
  <si>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</si>
  <si>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</si>
  <si>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</si>
  <si>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</si>
  <si>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</si>
  <si>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</si>
  <si>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</si>
  <si>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</si>
  <si>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</si>
  <si>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</si>
  <si>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</si>
  <si>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</si>
  <si>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</si>
  <si>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</si>
  <si>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</si>
  <si>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</si>
  <si>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</si>
  <si>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</si>
  <si>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</si>
  <si>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</si>
  <si>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</si>
  <si>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</si>
  <si>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</si>
  <si>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</si>
  <si>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</si>
  <si>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</si>
  <si>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</si>
  <si>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</si>
  <si>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</si>
  <si>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</si>
  <si>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</si>
  <si>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</si>
  <si>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</si>
  <si>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</si>
  <si>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</si>
  <si>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</si>
  <si>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</si>
  <si>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</si>
  <si>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</si>
  <si>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</si>
  <si>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</si>
  <si>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</si>
  <si>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</si>
  <si>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</si>
  <si>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</si>
  <si>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</si>
  <si>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</si>
  <si>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</si>
  <si>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</si>
  <si>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</si>
  <si>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</si>
  <si>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</si>
  <si>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</si>
  <si>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</si>
  <si>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</si>
  <si>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</si>
  <si>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</si>
  <si>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</si>
  <si>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</si>
  <si>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</si>
  <si>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</si>
  <si>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</si>
  <si>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</si>
  <si>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</si>
  <si>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</si>
  <si>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</si>
  <si>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</si>
  <si>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</si>
  <si>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</si>
  <si>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</si>
  <si>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</si>
  <si>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</si>
  <si>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</si>
  <si>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</si>
  <si>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</si>
  <si>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</si>
  <si>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</si>
  <si>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</si>
  <si>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</si>
  <si>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</si>
  <si>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</si>
  <si>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</si>
  <si>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</si>
  <si>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</si>
  <si>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</si>
  <si>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</si>
  <si>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</si>
  <si>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</si>
  <si>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</si>
  <si>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</si>
  <si>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</si>
  <si>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</si>
  <si>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</si>
  <si>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</si>
  <si>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</si>
  <si>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</si>
  <si>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</si>
  <si>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</si>
  <si>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</si>
  <si>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</si>
  <si>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</si>
  <si>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</si>
  <si>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</si>
  <si>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</si>
  <si>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</si>
  <si>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</si>
  <si>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</si>
  <si>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</si>
  <si>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</si>
  <si>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</si>
  <si>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</si>
  <si>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</si>
  <si>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</si>
  <si>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</si>
  <si>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</si>
  <si>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</si>
  <si>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</si>
  <si>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</si>
  <si>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</si>
  <si>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</si>
  <si>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</si>
  <si>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</si>
  <si>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</si>
  <si>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</si>
  <si>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</si>
  <si>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</si>
  <si>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</si>
  <si>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</si>
  <si>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</si>
  <si>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</si>
  <si>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</si>
  <si>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</si>
  <si>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</si>
  <si>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</si>
  <si>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</si>
  <si>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</si>
  <si>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</si>
  <si>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</si>
  <si>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</si>
  <si>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</si>
  <si>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</si>
  <si>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</si>
  <si>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</si>
  <si>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</si>
  <si>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</si>
  <si>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</si>
  <si>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</si>
  <si>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</si>
  <si>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</si>
  <si>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</si>
  <si>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</si>
  <si>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</si>
  <si>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</si>
  <si>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</si>
  <si>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</si>
  <si>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</si>
  <si>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</si>
  <si>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</si>
  <si>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</si>
  <si>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</si>
  <si>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</si>
  <si>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</si>
  <si>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</si>
  <si>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</si>
  <si>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</si>
  <si>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</si>
  <si>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</si>
  <si>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</si>
  <si>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</si>
  <si>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</si>
  <si>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</si>
  <si>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</si>
  <si>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</si>
  <si>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</si>
  <si>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</si>
  <si>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</si>
  <si>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</si>
  <si>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</si>
  <si>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</si>
  <si>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</si>
  <si>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</si>
  <si>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</si>
  <si>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</si>
  <si>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</si>
  <si>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</si>
  <si>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</si>
  <si>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</si>
  <si>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</si>
  <si>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</si>
  <si>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</si>
  <si>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</si>
  <si>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</si>
  <si>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</si>
  <si>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</si>
  <si>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</si>
  <si>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</si>
  <si>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</si>
  <si>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</si>
  <si>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</si>
  <si>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</si>
  <si>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</si>
  <si>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</si>
  <si>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</si>
  <si>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</si>
  <si>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</si>
  <si>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</si>
  <si>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</si>
  <si>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</si>
  <si>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</si>
  <si>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</si>
  <si>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</si>
  <si>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</si>
  <si>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</si>
  <si>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</si>
  <si>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</si>
  <si>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</si>
  <si>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</si>
  <si>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</si>
  <si>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</si>
  <si>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</si>
  <si>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</si>
  <si>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</si>
  <si>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</si>
  <si>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</si>
  <si>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</si>
  <si>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</si>
  <si>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</si>
  <si>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</si>
  <si>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</si>
  <si>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</si>
  <si>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</si>
  <si>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</si>
  <si>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</si>
  <si>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</si>
  <si>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</si>
  <si>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</si>
  <si>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</si>
  <si>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</si>
  <si>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</si>
  <si>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</si>
  <si>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</si>
  <si>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</si>
  <si>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</si>
  <si>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</si>
  <si>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</si>
  <si>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</si>
  <si>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</si>
  <si>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</si>
  <si>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</si>
  <si>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</si>
  <si>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</si>
  <si>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</si>
  <si>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</si>
  <si>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</si>
  <si>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</si>
  <si>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</si>
  <si>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</si>
  <si>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</si>
  <si>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</si>
  <si>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</si>
  <si>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</si>
  <si>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</si>
  <si>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</si>
  <si>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</si>
  <si>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</si>
  <si>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</si>
  <si>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</si>
  <si>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</si>
  <si>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</si>
  <si>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</si>
  <si>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</si>
  <si>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</si>
  <si>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</si>
  <si>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</si>
  <si>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</si>
  <si>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</si>
  <si>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</si>
  <si>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</si>
  <si>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</si>
  <si>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</si>
  <si>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</si>
  <si>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</si>
  <si>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</si>
  <si>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</si>
  <si>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</si>
  <si>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</si>
  <si>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</si>
  <si>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</si>
  <si>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</si>
  <si>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</si>
  <si>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</si>
  <si>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</si>
  <si>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</si>
  <si>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</si>
  <si>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</si>
  <si>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</si>
  <si>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</si>
  <si>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</si>
  <si>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</si>
  <si>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</si>
  <si>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</si>
  <si>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</si>
  <si>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</si>
  <si>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</si>
  <si>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</si>
  <si>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</si>
  <si>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</si>
  <si>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</si>
  <si>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</si>
  <si>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</si>
  <si>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</si>
  <si>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</si>
  <si>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</si>
  <si>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</si>
  <si>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</si>
  <si>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</si>
  <si>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</si>
  <si>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</si>
  <si>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</si>
  <si>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</si>
  <si>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</si>
  <si>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</si>
  <si>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</si>
  <si>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</si>
  <si>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</si>
  <si>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</si>
  <si>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</si>
  <si>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</si>
  <si>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</si>
  <si>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</si>
  <si>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</si>
  <si>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</si>
  <si>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</si>
  <si>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</si>
  <si>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</si>
  <si>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</si>
  <si>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</si>
  <si>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</si>
  <si>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</si>
  <si>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</si>
  <si>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</si>
  <si>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</si>
  <si>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</si>
  <si>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</si>
  <si>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</si>
  <si>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</si>
  <si>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</si>
  <si>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</si>
  <si>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</si>
  <si>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</si>
  <si>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</si>
  <si>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</si>
  <si>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</si>
  <si>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</si>
  <si>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</si>
  <si>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</si>
  <si>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</si>
  <si>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</si>
  <si>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</si>
  <si>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</si>
  <si>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</si>
  <si>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</si>
  <si>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</si>
  <si>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</si>
  <si>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</si>
  <si>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</si>
  <si>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</si>
  <si>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</si>
  <si>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</si>
  <si>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</si>
  <si>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</si>
  <si>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</si>
  <si>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</si>
  <si>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</si>
  <si>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</si>
  <si>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</si>
  <si>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</si>
  <si>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</si>
  <si>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</si>
  <si>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</si>
  <si>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</si>
  <si>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</si>
  <si>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</si>
  <si>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</si>
  <si>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</si>
  <si>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</si>
  <si>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</si>
  <si>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</si>
  <si>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</si>
  <si>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</si>
  <si>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</si>
  <si>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</si>
  <si>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</si>
  <si>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</si>
  <si>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</si>
  <si>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</si>
  <si>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</si>
  <si>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</si>
  <si>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</si>
  <si>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</si>
  <si>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</si>
  <si>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</si>
  <si>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</si>
  <si>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</si>
  <si>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</si>
  <si>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</si>
  <si>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</si>
  <si>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</si>
  <si>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</si>
  <si>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</si>
  <si>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</si>
  <si>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</si>
  <si>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</si>
  <si>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</si>
  <si>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</si>
  <si>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</si>
  <si>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</si>
  <si>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</si>
  <si>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</si>
  <si>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</si>
  <si>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</si>
  <si>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</si>
  <si>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</si>
  <si>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</si>
  <si>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</si>
  <si>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</si>
  <si>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</si>
  <si>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</si>
  <si>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</si>
  <si>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</si>
  <si>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</si>
  <si>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</si>
  <si>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</si>
  <si>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</si>
  <si>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</si>
  <si>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</si>
  <si>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</si>
  <si>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</si>
  <si>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</si>
  <si>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</si>
  <si>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</si>
  <si>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</si>
  <si>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</si>
  <si>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</si>
  <si>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</si>
  <si>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</si>
  <si>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</si>
  <si>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</si>
  <si>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</si>
  <si>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</si>
  <si>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</si>
  <si>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</si>
  <si>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</si>
  <si>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</si>
  <si>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</si>
  <si>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</si>
  <si>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</si>
  <si>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</si>
  <si>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</si>
  <si>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</si>
  <si>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</si>
  <si>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</si>
  <si>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</si>
  <si>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</si>
  <si>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</si>
  <si>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</si>
  <si>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</si>
  <si>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</si>
  <si>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</si>
  <si>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</si>
  <si>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</si>
  <si>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</si>
  <si>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</si>
  <si>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</si>
  <si>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</si>
  <si>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</si>
  <si>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</si>
  <si>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</si>
  <si>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</si>
  <si>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</si>
  <si>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</si>
  <si>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</si>
  <si>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</si>
  <si>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</si>
  <si>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</si>
  <si>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</si>
  <si>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</si>
  <si>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</si>
  <si>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</si>
  <si>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</si>
  <si>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</si>
  <si>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</si>
  <si>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</si>
  <si>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</si>
  <si>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</si>
  <si>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</si>
  <si>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</si>
  <si>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</si>
  <si>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</si>
  <si>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</si>
  <si>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</si>
  <si>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</si>
  <si>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</si>
  <si>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</si>
  <si>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</si>
  <si>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</si>
  <si>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</si>
  <si>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</si>
  <si>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</si>
  <si>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</si>
  <si>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</si>
  <si>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</si>
  <si>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</si>
  <si>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</si>
  <si>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</si>
  <si>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</si>
  <si>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</si>
  <si>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</si>
  <si>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</si>
  <si>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</si>
  <si>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</si>
  <si>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</si>
  <si>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</si>
  <si>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</si>
  <si>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</si>
  <si>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</si>
  <si>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</si>
  <si>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</si>
  <si>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</si>
  <si>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</si>
  <si>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</si>
  <si>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</si>
  <si>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</si>
  <si>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</si>
  <si>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</si>
  <si>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</si>
  <si>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</si>
  <si>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</si>
  <si>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</si>
  <si>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</si>
  <si>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</si>
  <si>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</si>
  <si>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</si>
  <si>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</si>
  <si>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</si>
  <si>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</si>
  <si>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</si>
  <si>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</si>
  <si>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</si>
  <si>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</si>
  <si>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</si>
  <si>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</si>
  <si>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</si>
  <si>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</si>
  <si>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</si>
  <si>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</si>
  <si>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</si>
  <si>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</si>
  <si>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</si>
  <si>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</si>
  <si>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</si>
  <si>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</si>
  <si>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</si>
  <si>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</si>
  <si>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</si>
  <si>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</si>
  <si>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</si>
  <si>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</si>
  <si>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</si>
  <si>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</si>
  <si>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</si>
  <si>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</si>
  <si>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</si>
  <si>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</si>
  <si>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</si>
  <si>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</si>
  <si>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</si>
  <si>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</si>
  <si>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</si>
  <si>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</si>
  <si>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</si>
  <si>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</si>
  <si>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</si>
  <si>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</si>
  <si>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</si>
  <si>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</si>
  <si>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</si>
  <si>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</si>
  <si>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</si>
  <si>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</si>
  <si>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</si>
  <si>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</si>
  <si>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</si>
  <si>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</si>
  <si>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</si>
  <si>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</si>
  <si>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</si>
  <si>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</si>
  <si>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</si>
  <si>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</si>
  <si>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</si>
  <si>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</si>
  <si>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</si>
  <si>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</si>
  <si>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</si>
  <si>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</si>
  <si>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</si>
  <si>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</si>
  <si>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</si>
  <si>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</si>
  <si>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</si>
  <si>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</si>
  <si>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</si>
  <si>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</si>
  <si>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</si>
  <si>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</si>
  <si>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</si>
  <si>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</si>
  <si>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</si>
  <si>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</si>
  <si>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</si>
  <si>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</si>
  <si>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</si>
  <si>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</si>
  <si>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</si>
  <si>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</si>
  <si>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</si>
  <si>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</si>
  <si>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</si>
  <si>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</si>
  <si>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</si>
  <si>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</si>
  <si>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</si>
  <si>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</si>
  <si>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</si>
  <si>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</si>
  <si>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</si>
  <si>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</si>
  <si>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</si>
  <si>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</si>
  <si>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</si>
  <si>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</si>
  <si>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</si>
  <si>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</si>
  <si>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</si>
  <si>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</si>
  <si>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</si>
  <si>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</si>
  <si>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</si>
  <si>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</si>
  <si>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</si>
  <si>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</si>
  <si>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</si>
  <si>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</si>
  <si>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</si>
  <si>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</si>
  <si>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</si>
  <si>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</si>
  <si>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</si>
  <si>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</si>
  <si>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</si>
  <si>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</si>
  <si>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</si>
  <si>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</si>
  <si>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</si>
  <si>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</si>
  <si>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</si>
  <si>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</si>
  <si>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</si>
  <si>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</si>
  <si>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</si>
  <si>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</si>
  <si>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</si>
  <si>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</si>
  <si>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</si>
  <si>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</si>
  <si>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</si>
  <si>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</si>
  <si>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</si>
  <si>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</si>
  <si>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</si>
  <si>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</si>
  <si>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</si>
  <si>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</si>
  <si>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</si>
  <si>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</si>
  <si>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</si>
  <si>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</si>
  <si>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</si>
  <si>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</si>
  <si>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</si>
  <si>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</si>
  <si>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</si>
  <si>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</si>
  <si>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</si>
  <si>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</si>
  <si>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</si>
  <si>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</si>
  <si>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</si>
  <si>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</si>
  <si>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</si>
  <si>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</si>
  <si>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</si>
  <si>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</si>
  <si>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</si>
  <si>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</si>
  <si>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</si>
  <si>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</si>
  <si>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</si>
  <si>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</si>
  <si>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</si>
  <si>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</si>
  <si>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</si>
  <si>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</si>
  <si>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</si>
  <si>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</si>
  <si>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</si>
  <si>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</si>
  <si>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</si>
  <si>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</si>
  <si>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</si>
  <si>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</si>
  <si>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</si>
  <si>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</si>
  <si>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</si>
  <si>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</si>
  <si>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</si>
  <si>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</si>
  <si>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</si>
  <si>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</si>
  <si>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</si>
  <si>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</si>
  <si>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</si>
  <si>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</si>
  <si>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</si>
  <si>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</si>
  <si>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</si>
  <si>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</si>
  <si>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</si>
  <si>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</si>
  <si>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</si>
  <si>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</si>
  <si>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</si>
  <si>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</si>
  <si>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</si>
  <si>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</si>
  <si>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</si>
  <si>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</si>
  <si>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</si>
  <si>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</si>
  <si>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</si>
  <si>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</si>
  <si>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</si>
  <si>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</si>
  <si>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</si>
  <si>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</si>
  <si>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</si>
  <si>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</si>
  <si>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</si>
  <si>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</si>
  <si>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</si>
  <si>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</si>
  <si>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</si>
  <si>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</si>
  <si>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</si>
  <si>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</si>
  <si>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</si>
  <si>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</si>
  <si>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</si>
  <si>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</si>
  <si>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</si>
  <si>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</si>
  <si>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</si>
  <si>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</si>
  <si>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</si>
  <si>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</si>
  <si>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</si>
  <si>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</si>
  <si>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</si>
  <si>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</si>
  <si>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</si>
  <si>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</si>
  <si>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</si>
  <si>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</si>
  <si>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</si>
  <si>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</si>
  <si>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</si>
  <si>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</si>
  <si>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</si>
  <si>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</si>
  <si>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</si>
  <si>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</si>
  <si>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</si>
  <si>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</si>
  <si>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</si>
  <si>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</si>
  <si>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</si>
  <si>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</si>
  <si>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</si>
  <si>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</si>
  <si>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</si>
  <si>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</si>
  <si>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</si>
  <si>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</si>
  <si>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</si>
  <si>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</si>
  <si>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</si>
  <si>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</si>
  <si>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</si>
  <si>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</si>
  <si>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</si>
  <si>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</si>
  <si>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</si>
  <si>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</si>
  <si>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</si>
  <si>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</si>
  <si>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</si>
  <si>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</si>
  <si>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</si>
  <si>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</si>
  <si>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</si>
  <si>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</si>
  <si>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</si>
  <si>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</si>
  <si>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</si>
  <si>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</si>
  <si>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</si>
  <si>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</si>
  <si>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</si>
  <si>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</si>
  <si>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</si>
  <si>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</si>
  <si>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</si>
  <si>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</si>
  <si>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</si>
  <si>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</si>
  <si>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</si>
  <si>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</si>
  <si>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</si>
  <si>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</si>
  <si>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</si>
  <si>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</si>
  <si>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</si>
  <si>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</si>
  <si>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</si>
  <si>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</si>
  <si>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</si>
  <si>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</si>
  <si>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</si>
  <si>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</si>
  <si>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</si>
  <si>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</si>
  <si>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</si>
  <si>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</si>
  <si>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</si>
  <si>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</si>
  <si>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</si>
  <si>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</si>
  <si>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</si>
  <si>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</si>
  <si>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</si>
  <si>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</si>
  <si>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</si>
  <si>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</si>
  <si>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</si>
  <si>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</si>
  <si>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</si>
  <si>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</si>
  <si>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</si>
  <si>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</si>
  <si>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</si>
  <si>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</si>
  <si>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</si>
  <si>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</si>
  <si>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</si>
  <si>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</si>
  <si>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</si>
  <si>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</si>
  <si>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</si>
  <si>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</si>
  <si>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</si>
  <si>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</si>
  <si>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</si>
  <si>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</si>
  <si>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</si>
  <si>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</si>
  <si>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</si>
  <si>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</si>
  <si>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</si>
  <si>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</si>
  <si>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</si>
  <si>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</si>
  <si>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</si>
  <si>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</si>
  <si>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</si>
  <si>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</si>
  <si>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</si>
  <si>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</si>
  <si>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</si>
  <si>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</si>
  <si>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</si>
  <si>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</si>
  <si>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</si>
  <si>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</si>
  <si>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</si>
  <si>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</si>
  <si>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</si>
  <si>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</si>
  <si>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</si>
  <si>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</si>
  <si>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</si>
  <si>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</si>
  <si>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</si>
  <si>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</si>
  <si>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</si>
  <si>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</si>
  <si>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</si>
  <si>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</si>
  <si>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</si>
  <si>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</si>
  <si>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</si>
  <si>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</si>
  <si>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</si>
  <si>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</si>
  <si>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</si>
  <si>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</si>
  <si>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</si>
  <si>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</si>
  <si>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</si>
  <si>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</si>
  <si>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</si>
  <si>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</si>
  <si>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</si>
  <si>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</si>
  <si>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</si>
  <si>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</si>
  <si>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</si>
  <si>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</si>
  <si>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</si>
  <si>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</si>
  <si>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</si>
  <si>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</si>
  <si>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</si>
  <si>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</si>
  <si>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</si>
  <si>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</si>
  <si>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</si>
  <si>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</si>
  <si>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</si>
  <si>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</si>
  <si>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</si>
  <si>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</si>
  <si>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</si>
  <si>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</si>
  <si>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</si>
  <si>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</si>
  <si>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</si>
  <si>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</si>
  <si>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</si>
  <si>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</si>
  <si>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</si>
  <si>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</si>
  <si>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</si>
  <si>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</si>
  <si>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</si>
  <si>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</si>
  <si>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</si>
  <si>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</si>
  <si>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</si>
  <si>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</si>
  <si>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</si>
  <si>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</si>
  <si>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</si>
  <si>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</si>
  <si>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</si>
  <si>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</si>
  <si>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</si>
  <si>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</si>
  <si>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</si>
  <si>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</si>
  <si>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</si>
  <si>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</si>
  <si>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</si>
  <si>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</si>
  <si>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</si>
  <si>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</si>
  <si>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</si>
  <si>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</si>
  <si>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</si>
  <si>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</si>
  <si>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</si>
  <si>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</si>
  <si>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</si>
  <si>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</si>
  <si>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</si>
  <si>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</si>
  <si>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</si>
  <si>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</si>
  <si>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</si>
  <si>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</si>
  <si>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</si>
  <si>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</si>
  <si>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</si>
  <si>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</si>
  <si>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</si>
  <si>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</si>
  <si>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</si>
  <si>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</si>
  <si>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</si>
  <si>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</si>
  <si>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</si>
  <si>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</si>
  <si>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</si>
  <si>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</si>
  <si>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</si>
  <si>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</si>
  <si>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</si>
  <si>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</si>
  <si>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</si>
  <si>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</si>
  <si>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</si>
  <si>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</si>
  <si>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</si>
  <si>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</si>
  <si>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</si>
  <si>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</si>
  <si>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</si>
  <si>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</si>
  <si>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</si>
  <si>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</si>
  <si>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</si>
  <si>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</si>
  <si>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</si>
  <si>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</si>
  <si>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</si>
  <si>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</si>
  <si>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</si>
  <si>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</si>
  <si>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</si>
  <si>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</si>
  <si>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</si>
  <si>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</si>
  <si>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</si>
  <si>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</si>
  <si>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</si>
  <si>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</si>
  <si>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</si>
  <si>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</si>
  <si>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</si>
  <si>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</si>
  <si>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</si>
  <si>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</si>
  <si>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</si>
  <si>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</si>
  <si>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</si>
  <si>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</si>
  <si>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</si>
  <si>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</si>
  <si>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</si>
  <si>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</si>
  <si>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</si>
  <si>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</si>
  <si>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</si>
  <si>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</si>
  <si>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</si>
  <si>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</si>
  <si>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</si>
  <si>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</si>
  <si>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</si>
  <si>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</si>
  <si>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</si>
  <si>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</si>
  <si>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</si>
  <si>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</si>
  <si>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</si>
  <si>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</si>
  <si>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</si>
  <si>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</si>
  <si>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</si>
  <si>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</si>
  <si>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</si>
  <si>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</si>
  <si>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</si>
  <si>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</si>
  <si>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</si>
  <si>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</si>
  <si>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</si>
  <si>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</si>
  <si>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</si>
  <si>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</si>
  <si>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</si>
  <si>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</si>
  <si>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</si>
  <si>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</si>
  <si>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</si>
  <si>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</si>
  <si>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</si>
  <si>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</si>
  <si>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</si>
  <si>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</si>
  <si>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</si>
  <si>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</si>
  <si>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</si>
  <si>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</si>
  <si>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</si>
  <si>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</si>
  <si>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</si>
  <si>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</si>
  <si>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</si>
  <si>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</si>
  <si>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</si>
  <si>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</si>
  <si>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</si>
  <si>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</si>
  <si>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</si>
  <si>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</si>
  <si>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</si>
  <si>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</si>
  <si>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</si>
  <si>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</si>
  <si>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</si>
  <si>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</si>
  <si>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</si>
  <si>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</si>
  <si>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</si>
  <si>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</si>
  <si>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</si>
  <si>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</si>
  <si>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</si>
  <si>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</si>
  <si>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</si>
  <si>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</si>
  <si>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</si>
  <si>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</si>
  <si>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</si>
  <si>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</si>
  <si>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</si>
  <si>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</si>
  <si>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</si>
  <si>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</si>
  <si>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</si>
  <si>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</si>
  <si>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</si>
  <si>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</si>
  <si>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</si>
  <si>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</si>
  <si>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</si>
  <si>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</si>
  <si>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</si>
  <si>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</si>
  <si>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</si>
  <si>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</si>
  <si>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</si>
  <si>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</si>
  <si>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</si>
  <si>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</si>
  <si>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</si>
  <si>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</si>
  <si>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</si>
  <si>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</si>
  <si>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</si>
  <si>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</si>
  <si>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</si>
  <si>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</si>
  <si>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</si>
  <si>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</si>
  <si>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</si>
  <si>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</si>
  <si>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</si>
  <si>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</si>
  <si>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</si>
  <si>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</si>
  <si>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</si>
  <si>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</si>
  <si>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</si>
  <si>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</si>
  <si>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</si>
  <si>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</si>
  <si>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</si>
  <si>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</si>
  <si>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</si>
  <si>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</si>
  <si>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</si>
  <si>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</si>
  <si>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</si>
  <si>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</si>
  <si>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</si>
  <si>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</si>
  <si>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</si>
  <si>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</si>
  <si>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</si>
  <si>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</si>
  <si>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</si>
  <si>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</si>
  <si>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</si>
  <si>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</si>
  <si>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</si>
  <si>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</si>
  <si>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</si>
  <si>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</si>
  <si>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</si>
  <si>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</si>
  <si>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</si>
  <si>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</si>
  <si>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</si>
  <si>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</si>
  <si>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</si>
  <si>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</si>
  <si>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</si>
  <si>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</si>
  <si>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</si>
  <si>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</si>
  <si>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</si>
  <si>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</si>
  <si>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</si>
  <si>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</si>
  <si>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</si>
  <si>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</si>
  <si>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</si>
  <si>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</si>
  <si>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</si>
  <si>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</si>
  <si>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</si>
  <si>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</si>
  <si>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</si>
  <si>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</si>
  <si>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</si>
  <si>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</si>
  <si>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</si>
  <si>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</si>
  <si>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</si>
  <si>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</si>
  <si>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</si>
  <si>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</si>
  <si>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</si>
  <si>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</si>
  <si>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</si>
  <si>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</si>
  <si>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</si>
  <si>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</si>
  <si>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</si>
  <si>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</si>
  <si>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</si>
  <si>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</si>
  <si>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</si>
  <si>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</si>
  <si>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</si>
  <si>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</si>
  <si>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</si>
  <si>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</si>
  <si>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</si>
  <si>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</si>
  <si>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</si>
  <si>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</si>
  <si>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</si>
  <si>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</si>
  <si>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</si>
  <si>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</si>
  <si>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</si>
  <si>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</si>
  <si>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</si>
  <si>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</si>
  <si>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</si>
  <si>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</si>
  <si>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</si>
  <si>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</si>
  <si>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</si>
  <si>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</si>
  <si>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</si>
  <si>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</si>
  <si>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</si>
  <si>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</si>
  <si>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</si>
  <si>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</si>
  <si>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</si>
  <si>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</si>
  <si>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</si>
  <si>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</si>
  <si>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</si>
  <si>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</si>
  <si>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</si>
  <si>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</si>
  <si>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</si>
  <si>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</si>
  <si>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</si>
  <si>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</si>
  <si>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</si>
  <si>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</si>
  <si>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</si>
  <si>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</si>
  <si>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</si>
  <si>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</si>
  <si>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</si>
  <si>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</si>
  <si>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</si>
  <si>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</si>
  <si>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</si>
  <si>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</si>
  <si>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</si>
  <si>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</si>
  <si>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</si>
  <si>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</si>
  <si>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</si>
  <si>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</si>
  <si>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</si>
  <si>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</si>
  <si>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</si>
  <si>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</si>
  <si>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</si>
  <si>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</si>
  <si>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</si>
  <si>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</si>
  <si>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</si>
  <si>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</si>
  <si>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</si>
  <si>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</si>
  <si>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</si>
  <si>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</si>
  <si>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</si>
  <si>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</si>
  <si>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</si>
  <si>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</si>
  <si>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</si>
  <si>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</si>
  <si>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</si>
  <si>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</si>
  <si>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</si>
  <si>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</si>
  <si>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</si>
  <si>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</si>
  <si>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</si>
  <si>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</si>
  <si>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</si>
  <si>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</si>
  <si>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</si>
  <si>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</si>
  <si>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</si>
  <si>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</si>
  <si>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</si>
  <si>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</si>
  <si>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</si>
  <si>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</si>
  <si>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</si>
  <si>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</si>
  <si>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</si>
  <si>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</si>
  <si>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</si>
  <si>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</si>
  <si>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</si>
  <si>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</si>
  <si>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</si>
  <si>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</si>
  <si>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</si>
  <si>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</si>
  <si>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</si>
  <si>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</si>
  <si>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</si>
  <si>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</si>
  <si>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</si>
  <si>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</si>
  <si>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</si>
  <si>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</si>
  <si>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</si>
  <si>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</si>
  <si>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</si>
  <si>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</si>
  <si>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</si>
  <si>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</si>
  <si>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</si>
  <si>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</si>
  <si>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</si>
  <si>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</si>
  <si>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</si>
  <si>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</si>
  <si>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</si>
  <si>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</si>
  <si>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</si>
  <si>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</si>
  <si>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</si>
  <si>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</si>
  <si>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</si>
  <si>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</si>
  <si>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</si>
  <si>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</si>
  <si>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</si>
  <si>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</si>
  <si>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</si>
  <si>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</si>
  <si>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</si>
  <si>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</si>
  <si>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</si>
  <si>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</si>
  <si>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</si>
  <si>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</si>
  <si>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</si>
  <si>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</si>
  <si>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</si>
  <si>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</si>
  <si>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</si>
  <si>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</si>
  <si>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</si>
  <si>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</si>
  <si>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</si>
  <si>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</si>
  <si>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</si>
  <si>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</si>
  <si>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</si>
  <si>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</si>
  <si>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</si>
  <si>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</si>
  <si>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</si>
  <si>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</si>
  <si>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</si>
  <si>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</si>
  <si>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</si>
  <si>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</si>
  <si>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</si>
  <si>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</si>
  <si>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</si>
  <si>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</si>
  <si>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</si>
  <si>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</si>
  <si>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</si>
  <si>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</si>
  <si>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</si>
  <si>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</si>
  <si>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</si>
  <si>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</si>
  <si>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</si>
  <si>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</si>
  <si>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</si>
  <si>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</si>
  <si>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</si>
  <si>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</si>
  <si>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</si>
  <si>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</si>
  <si>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</si>
  <si>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</si>
  <si>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</si>
  <si>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</si>
  <si>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</si>
  <si>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</si>
  <si>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</si>
  <si>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</si>
  <si>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</si>
  <si>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</si>
  <si>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</si>
  <si>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</si>
  <si>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</si>
  <si>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</si>
  <si>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</si>
  <si>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</si>
  <si>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</si>
  <si>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</si>
  <si>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</si>
  <si>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</si>
  <si>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</si>
  <si>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</si>
  <si>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</si>
  <si>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</si>
  <si>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</si>
  <si>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</si>
  <si>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</si>
  <si>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</si>
  <si>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</si>
  <si>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</si>
  <si>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</si>
  <si>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</si>
  <si>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</si>
  <si>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</si>
  <si>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</si>
  <si>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</si>
  <si>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</si>
  <si>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</si>
  <si>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</si>
  <si>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</si>
  <si>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</si>
  <si>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</si>
  <si>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</si>
  <si>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</si>
  <si>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</si>
  <si>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</si>
  <si>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</si>
  <si>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</si>
  <si>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</si>
  <si>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</si>
  <si>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</si>
  <si>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</si>
  <si>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</si>
  <si>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</si>
  <si>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</si>
  <si>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</si>
  <si>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</si>
  <si>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</si>
  <si>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</si>
  <si>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</si>
  <si>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</si>
  <si>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</si>
  <si>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</si>
  <si>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</si>
  <si>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</si>
  <si>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</si>
  <si>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</si>
  <si>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</si>
  <si>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</si>
  <si>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</si>
  <si>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</si>
  <si>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</si>
  <si>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</si>
  <si>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</si>
  <si>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</si>
  <si>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</si>
  <si>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</si>
  <si>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</si>
  <si>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</si>
  <si>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</si>
  <si>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</si>
  <si>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</si>
  <si>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</si>
  <si>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</si>
  <si>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</si>
  <si>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</si>
  <si>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</si>
  <si>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</si>
  <si>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</si>
  <si>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</si>
  <si>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</si>
  <si>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</si>
  <si>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</si>
  <si>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</si>
  <si>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</si>
  <si>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</si>
  <si>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</si>
  <si>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</si>
  <si>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</si>
  <si>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</si>
  <si>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</si>
  <si>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</si>
  <si>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</si>
  <si>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</si>
  <si>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</si>
  <si>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</si>
  <si>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</si>
  <si>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</si>
  <si>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</si>
  <si>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</si>
  <si>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</si>
  <si>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</si>
  <si>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</si>
  <si>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</si>
  <si>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</si>
  <si>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</si>
  <si>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</si>
  <si>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</si>
  <si>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</si>
  <si>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</si>
  <si>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</si>
  <si>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</si>
  <si>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</si>
  <si>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</si>
  <si>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</si>
  <si>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</si>
  <si>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</si>
  <si>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</si>
  <si>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</si>
  <si>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</si>
  <si>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</si>
  <si>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</si>
  <si>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</si>
  <si>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</si>
  <si>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</si>
  <si>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</si>
  <si>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</si>
  <si>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</si>
  <si>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</si>
  <si>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</si>
  <si>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</si>
  <si>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</si>
  <si>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</si>
  <si>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</si>
  <si>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</si>
  <si>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</si>
  <si>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</si>
  <si>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</si>
  <si>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</si>
  <si>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</si>
  <si>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</si>
  <si>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</si>
  <si>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</si>
  <si>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</si>
  <si>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</si>
  <si>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</si>
  <si>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</si>
  <si>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</si>
  <si>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</si>
  <si>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</si>
  <si>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</si>
  <si>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</si>
  <si>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</si>
  <si>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</si>
  <si>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</si>
  <si>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</si>
  <si>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</si>
  <si>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</si>
  <si>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</si>
  <si>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</si>
  <si>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</si>
  <si>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</si>
  <si>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</si>
  <si>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</si>
  <si>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</si>
  <si>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</si>
  <si>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</si>
  <si>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</si>
  <si>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</si>
  <si>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</si>
  <si>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</si>
  <si>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</si>
  <si>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</si>
  <si>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</si>
  <si>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</si>
  <si>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</si>
  <si>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</si>
  <si>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</si>
  <si>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</si>
  <si>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</si>
  <si>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</si>
  <si>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</si>
  <si>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</si>
  <si>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</si>
  <si>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</si>
  <si>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</si>
  <si>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</si>
  <si>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</si>
  <si>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</si>
  <si>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</si>
  <si>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</si>
  <si>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</si>
  <si>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</si>
  <si>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</si>
  <si>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</si>
  <si>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</si>
  <si>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</si>
  <si>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</si>
  <si>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</si>
  <si>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</si>
  <si>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</si>
  <si>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</si>
  <si>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</si>
  <si>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</si>
  <si>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</si>
  <si>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</si>
  <si>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</si>
  <si>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</si>
  <si>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</si>
  <si>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</si>
  <si>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</si>
  <si>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</si>
  <si>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</si>
  <si>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</si>
  <si>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</si>
  <si>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</si>
  <si>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</si>
  <si>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</si>
  <si>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</si>
  <si>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</si>
  <si>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</si>
  <si>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</si>
  <si>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</si>
  <si>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</si>
  <si>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</si>
  <si>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</si>
  <si>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</si>
  <si>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</si>
  <si>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</si>
  <si>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</si>
  <si>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</si>
  <si>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</si>
  <si>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</si>
  <si>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</si>
  <si>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</si>
  <si>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</si>
  <si>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</si>
  <si>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</si>
  <si>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</si>
  <si>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</si>
  <si>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</si>
  <si>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</si>
  <si>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</si>
  <si>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</si>
  <si>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</si>
  <si>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</si>
  <si>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</si>
  <si>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</si>
  <si>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</si>
  <si>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</si>
  <si>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</si>
  <si>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</si>
  <si>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</si>
  <si>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</si>
  <si>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</si>
  <si>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</si>
  <si>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</si>
  <si>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</si>
  <si>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</si>
  <si>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</si>
  <si>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</si>
  <si>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</si>
  <si>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</si>
  <si>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</si>
  <si>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</si>
  <si>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</si>
  <si>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</si>
  <si>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</si>
  <si>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</si>
  <si>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</si>
  <si>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</si>
  <si>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</si>
  <si>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</si>
  <si>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</si>
  <si>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</si>
  <si>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</si>
  <si>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</si>
  <si>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</si>
  <si>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</si>
  <si>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</si>
  <si>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</si>
  <si>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</si>
  <si>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</si>
  <si>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</si>
  <si>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</si>
  <si>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</si>
  <si>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</si>
  <si>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</si>
  <si>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</si>
  <si>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</si>
  <si>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</si>
  <si>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</si>
  <si>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</si>
  <si>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</si>
  <si>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</si>
  <si>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</si>
  <si>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</si>
  <si>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</si>
  <si>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</si>
  <si>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</si>
  <si>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</si>
  <si>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</si>
  <si>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</si>
  <si>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</si>
  <si>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</si>
  <si>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</si>
  <si>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</si>
  <si>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</si>
  <si>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</si>
  <si>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</si>
  <si>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</si>
  <si>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</si>
  <si>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</si>
  <si>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</si>
  <si>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</si>
  <si>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</si>
  <si>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</si>
  <si>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</si>
  <si>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</si>
  <si>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</si>
  <si>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</si>
  <si>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</si>
  <si>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</si>
  <si>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</si>
  <si>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</si>
  <si>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</si>
  <si>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</si>
  <si>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</si>
  <si>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</si>
  <si>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</si>
  <si>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</si>
  <si>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</si>
  <si>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</si>
  <si>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</si>
  <si>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</si>
  <si>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</si>
  <si>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</si>
  <si>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</si>
  <si>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</si>
  <si>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</si>
  <si>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</si>
  <si>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</si>
  <si>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</si>
  <si>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</si>
  <si>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</si>
  <si>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</si>
  <si>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</si>
  <si>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</si>
  <si>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</si>
  <si>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</si>
  <si>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</si>
  <si>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</si>
  <si>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</si>
  <si>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</si>
  <si>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</si>
  <si>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</si>
  <si>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</si>
  <si>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</si>
  <si>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</si>
  <si>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</si>
  <si>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</si>
  <si>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</si>
  <si>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</si>
  <si>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</si>
  <si>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</si>
  <si>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</si>
  <si>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</si>
  <si>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</si>
  <si>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</si>
  <si>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</si>
  <si>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</si>
  <si>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</si>
  <si>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</si>
  <si>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</si>
  <si>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</si>
  <si>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</si>
  <si>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</si>
  <si>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</si>
  <si>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</si>
  <si>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</si>
  <si>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</si>
  <si>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</si>
  <si>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</si>
  <si>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</si>
  <si>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</si>
  <si>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</si>
  <si>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</si>
  <si>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</si>
  <si>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</si>
  <si>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</si>
  <si>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</si>
  <si>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</si>
  <si>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</si>
  <si>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</si>
  <si>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</si>
  <si>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</si>
  <si>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</si>
  <si>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</si>
  <si>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</si>
  <si>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</si>
  <si>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</si>
  <si>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</si>
  <si>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</si>
  <si>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</si>
  <si>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</si>
  <si>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</si>
  <si>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</si>
  <si>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</si>
  <si>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</si>
  <si>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</si>
  <si>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</si>
  <si>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</si>
  <si>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</si>
  <si>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</si>
  <si>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</si>
  <si>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</si>
  <si>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</si>
  <si>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</si>
  <si>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</si>
  <si>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</si>
  <si>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</si>
  <si>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</si>
  <si>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</si>
  <si>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</si>
  <si>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</si>
  <si>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</si>
  <si>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</si>
  <si>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</si>
  <si>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</si>
  <si>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</si>
  <si>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</si>
  <si>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</si>
  <si>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</si>
  <si>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</si>
  <si>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</si>
  <si>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</si>
  <si>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</si>
  <si>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</si>
  <si>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</si>
  <si>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</si>
  <si>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</si>
  <si>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</si>
  <si>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</si>
  <si>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</si>
  <si>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</si>
  <si>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</si>
  <si>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</si>
  <si>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</si>
  <si>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</si>
  <si>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</si>
  <si>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</si>
  <si>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</si>
  <si>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</si>
  <si>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</si>
  <si>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</si>
  <si>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</si>
  <si>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</si>
  <si>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</si>
  <si>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</si>
  <si>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</si>
  <si>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</si>
  <si>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</si>
  <si>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</si>
  <si>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</si>
  <si>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</si>
  <si>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</si>
  <si>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</si>
  <si>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</si>
  <si>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</si>
  <si>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</si>
  <si>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</si>
  <si>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</si>
  <si>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</si>
  <si>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</si>
  <si>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</si>
  <si>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</si>
  <si>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</si>
  <si>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</si>
  <si>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</si>
  <si>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</si>
  <si>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</si>
  <si>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</si>
  <si>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</si>
  <si>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</si>
  <si>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</si>
  <si>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</si>
  <si>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</si>
  <si>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</si>
  <si>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</si>
  <si>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</si>
  <si>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</si>
  <si>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</si>
  <si>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</si>
  <si>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</si>
  <si>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</si>
  <si>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</si>
  <si>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</si>
  <si>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</si>
  <si>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</si>
  <si>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</si>
  <si>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</si>
  <si>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</si>
  <si>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</si>
  <si>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</si>
  <si>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</si>
  <si>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</si>
  <si>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</si>
  <si>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</si>
  <si>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</si>
  <si>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</si>
  <si>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</si>
  <si>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</si>
  <si>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</si>
  <si>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</si>
  <si>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</si>
  <si>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</si>
  <si>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</si>
  <si>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</si>
  <si>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</si>
  <si>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</si>
  <si>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</si>
  <si>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</si>
  <si>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</si>
  <si>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</si>
  <si>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</si>
  <si>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</si>
  <si>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</si>
  <si>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</si>
  <si>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</si>
  <si>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</si>
  <si>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</si>
  <si>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</si>
  <si>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</si>
  <si>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</si>
  <si>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</si>
  <si>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</si>
  <si>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</si>
  <si>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</si>
  <si>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</si>
  <si>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</si>
  <si>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</si>
  <si>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</si>
  <si>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</si>
  <si>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</si>
  <si>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</si>
  <si>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</si>
  <si>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</si>
  <si>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</si>
  <si>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</si>
  <si>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</si>
  <si>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</si>
  <si>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</si>
  <si>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</si>
  <si>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</si>
  <si>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</si>
  <si>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</si>
  <si>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</si>
  <si>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</si>
  <si>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</si>
  <si>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</si>
  <si>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</si>
  <si>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</si>
  <si>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</si>
  <si>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</si>
  <si>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</si>
  <si>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</si>
  <si>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</si>
  <si>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</si>
  <si>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</si>
  <si>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</si>
  <si>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</si>
  <si>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</si>
  <si>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</si>
  <si>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</si>
  <si>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</si>
  <si>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</si>
  <si>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</si>
  <si>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</si>
  <si>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</si>
  <si>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</si>
  <si>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</si>
  <si>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</si>
  <si>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</si>
  <si>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</si>
  <si>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</si>
  <si>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</si>
  <si>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</si>
  <si>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</si>
  <si>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</si>
  <si>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</si>
  <si>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</si>
  <si>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</si>
  <si>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</si>
  <si>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</si>
  <si>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</si>
  <si>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</si>
  <si>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</si>
  <si>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</si>
  <si>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</si>
  <si>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</si>
  <si>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</si>
  <si>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</si>
  <si>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</si>
  <si>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</si>
  <si>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</si>
  <si>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</si>
  <si>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</si>
  <si>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</si>
  <si>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</si>
  <si>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</si>
  <si>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</si>
  <si>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</si>
  <si>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</si>
  <si>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</si>
  <si>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</si>
  <si>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</si>
  <si>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</si>
  <si>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</si>
  <si>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</si>
  <si>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</si>
  <si>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</si>
  <si>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</si>
  <si>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</si>
  <si>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</si>
  <si>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</si>
  <si>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</si>
  <si>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</si>
  <si>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</si>
  <si>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</si>
  <si>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</si>
  <si>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</si>
  <si>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</si>
  <si>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</si>
  <si>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</si>
  <si>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</si>
  <si>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</si>
  <si>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</si>
  <si>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</si>
  <si>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</si>
  <si>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</si>
  <si>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</si>
  <si>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</si>
  <si>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</si>
  <si>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</si>
  <si>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</si>
  <si>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</si>
  <si>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</si>
  <si>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</si>
  <si>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</si>
  <si>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</si>
  <si>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</si>
  <si>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</si>
  <si>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</si>
  <si>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</si>
  <si>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</si>
  <si>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</si>
  <si>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</si>
  <si>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</si>
  <si>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</si>
  <si>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</si>
  <si>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</si>
  <si>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</si>
  <si>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</si>
  <si>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</si>
  <si>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</si>
  <si>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</si>
  <si>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</si>
  <si>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</si>
  <si>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</si>
  <si>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</si>
  <si>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</si>
  <si>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</si>
  <si>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</si>
  <si>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</si>
  <si>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</si>
  <si>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</si>
  <si>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</si>
  <si>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</si>
  <si>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</si>
  <si>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</si>
  <si>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</si>
  <si>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</si>
  <si>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</si>
  <si>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</si>
  <si>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</si>
  <si>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</si>
  <si>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</si>
  <si>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</si>
  <si>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</si>
  <si>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</si>
  <si>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</si>
  <si>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</si>
  <si>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</si>
  <si>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</si>
  <si>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</si>
  <si>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</si>
  <si>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</si>
  <si>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</si>
  <si>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</si>
  <si>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</si>
  <si>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</si>
  <si>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</si>
  <si>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</si>
  <si>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</si>
  <si>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</si>
  <si>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</si>
  <si>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</si>
  <si>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</si>
  <si>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</si>
  <si>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</si>
  <si>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</si>
  <si>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</si>
  <si>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</si>
  <si>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</si>
  <si>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</si>
  <si>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</si>
  <si>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</si>
  <si>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</si>
  <si>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</si>
  <si>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</si>
  <si>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</si>
  <si>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</si>
  <si>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</si>
  <si>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</si>
  <si>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</si>
  <si>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</si>
  <si>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</si>
  <si>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</si>
  <si>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</si>
  <si>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</si>
  <si>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</si>
  <si>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</si>
  <si>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</si>
  <si>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</si>
  <si>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</si>
  <si>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</si>
  <si>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</si>
  <si>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</si>
  <si>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</si>
  <si>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</si>
  <si>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</si>
  <si>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</si>
  <si>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</si>
  <si>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</si>
  <si>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</si>
  <si>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</si>
  <si>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</si>
  <si>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</si>
  <si>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</si>
  <si>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</si>
  <si>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</si>
  <si>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</si>
  <si>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</si>
  <si>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</si>
  <si>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</si>
  <si>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</si>
  <si>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</si>
  <si>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</si>
  <si>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</si>
  <si>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</si>
  <si>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</si>
  <si>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</si>
  <si>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</si>
  <si>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</si>
  <si>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</si>
  <si>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</si>
  <si>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</si>
  <si>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</si>
  <si>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</si>
  <si>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</si>
  <si>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</si>
  <si>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</si>
  <si>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</si>
  <si>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</si>
  <si>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</si>
  <si>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</si>
  <si>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</si>
  <si>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</si>
  <si>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</si>
  <si>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</si>
  <si>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</si>
  <si>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</si>
  <si>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</si>
  <si>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</si>
  <si>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</si>
  <si>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</si>
  <si>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</si>
  <si>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</si>
  <si>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</si>
  <si>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</si>
  <si>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</si>
  <si>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</si>
  <si>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</si>
  <si>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</si>
  <si>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</si>
  <si>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</si>
  <si>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</si>
  <si>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</si>
  <si>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</si>
  <si>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</si>
  <si>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</si>
  <si>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</si>
  <si>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</si>
  <si>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</si>
  <si>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</si>
  <si>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</si>
  <si>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</si>
  <si>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</si>
  <si>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</si>
  <si>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</si>
  <si>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</si>
  <si>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</si>
  <si>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</si>
  <si>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</si>
  <si>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</si>
  <si>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</si>
  <si>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</si>
  <si>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</si>
  <si>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</si>
  <si>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</si>
  <si>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</si>
  <si>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</si>
  <si>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</si>
  <si>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</si>
  <si>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</si>
  <si>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</si>
  <si>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</si>
  <si>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</si>
  <si>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</si>
  <si>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</si>
  <si>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</si>
  <si>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</si>
  <si>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</si>
  <si>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</si>
  <si>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</si>
  <si>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</si>
  <si>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</si>
  <si>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</si>
  <si>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</si>
  <si>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</si>
  <si>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</si>
  <si>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</si>
  <si>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</si>
  <si>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</si>
  <si>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</si>
  <si>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</si>
  <si>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</si>
  <si>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</si>
  <si>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</si>
  <si>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</si>
  <si>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</si>
  <si>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</si>
  <si>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</si>
  <si>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</si>
  <si>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</si>
  <si>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</si>
  <si>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</si>
  <si>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</si>
  <si>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</si>
  <si>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</si>
  <si>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</si>
  <si>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</si>
  <si>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</si>
  <si>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</si>
  <si>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</si>
  <si>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</si>
  <si>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</si>
  <si>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</si>
  <si>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</si>
  <si>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</si>
  <si>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</si>
  <si>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</si>
  <si>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</si>
  <si>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</si>
  <si>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</si>
  <si>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</si>
  <si>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</si>
  <si>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</si>
  <si>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</si>
  <si>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</si>
  <si>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</si>
  <si>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</si>
  <si>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</si>
  <si>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</si>
  <si>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</si>
  <si>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</si>
  <si>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</si>
  <si>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</si>
  <si>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</si>
  <si>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</si>
  <si>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</si>
  <si>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</si>
  <si>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</si>
  <si>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</si>
  <si>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</si>
  <si>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</si>
  <si>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</si>
  <si>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</si>
  <si>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</si>
  <si>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</si>
  <si>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</si>
  <si>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</si>
  <si>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</si>
  <si>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</si>
  <si>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</si>
  <si>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</si>
  <si>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</si>
  <si>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</si>
  <si>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</si>
  <si>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</si>
  <si>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</si>
  <si>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</si>
  <si>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</si>
  <si>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</si>
  <si>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</si>
  <si>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</si>
  <si>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</si>
  <si>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</si>
  <si>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</si>
  <si>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</si>
  <si>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</si>
  <si>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</si>
  <si>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</si>
  <si>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</si>
  <si>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</si>
  <si>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</si>
  <si>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</si>
  <si>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</si>
  <si>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</si>
  <si>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</si>
  <si>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</si>
  <si>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</si>
  <si>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</si>
  <si>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</si>
  <si>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</si>
  <si>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</si>
  <si>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</si>
  <si>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</si>
  <si>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</si>
  <si>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</si>
  <si>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</si>
  <si>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</si>
  <si>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</si>
  <si>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</si>
  <si>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</si>
  <si>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</si>
  <si>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</si>
  <si>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</si>
  <si>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</si>
  <si>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</si>
  <si>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</si>
  <si>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</si>
  <si>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</si>
  <si>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</si>
  <si>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</si>
  <si>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</si>
  <si>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</si>
  <si>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</si>
  <si>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</si>
  <si>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</si>
  <si>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</si>
  <si>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</si>
  <si>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</si>
  <si>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</si>
  <si>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</si>
  <si>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</si>
  <si>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</si>
  <si>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</si>
  <si>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</si>
  <si>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</si>
  <si>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</si>
  <si>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</si>
  <si>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</si>
  <si>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</si>
  <si>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</si>
  <si>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</si>
  <si>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</si>
  <si>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</si>
  <si>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</si>
  <si>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</si>
  <si>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</si>
  <si>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</si>
  <si>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</si>
  <si>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</si>
  <si>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</si>
  <si>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</si>
  <si>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</si>
  <si>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</si>
  <si>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</si>
  <si>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</si>
  <si>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</si>
  <si>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</si>
  <si>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</si>
  <si>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</si>
  <si>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</si>
  <si>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</si>
  <si>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</si>
  <si>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</si>
  <si>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</si>
  <si>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</si>
  <si>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</si>
  <si>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</si>
  <si>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</si>
  <si>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</si>
  <si>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</si>
  <si>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</si>
  <si>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</si>
  <si>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</si>
  <si>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</si>
  <si>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</si>
  <si>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</si>
  <si>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</si>
  <si>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</si>
  <si>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</si>
  <si>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</si>
  <si>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</si>
  <si>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</si>
  <si>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</si>
  <si>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</si>
  <si>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</si>
  <si>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</si>
  <si>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</si>
  <si>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</si>
  <si>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</si>
  <si>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</si>
  <si>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</si>
  <si>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</si>
  <si>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</si>
  <si>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</si>
  <si>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</si>
  <si>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</si>
  <si>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</si>
  <si>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</si>
  <si>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</si>
  <si>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</si>
  <si>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</si>
  <si>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</si>
  <si>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</si>
  <si>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</si>
  <si>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</si>
  <si>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</si>
  <si>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</si>
  <si>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</si>
  <si>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</si>
  <si>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</si>
  <si>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</si>
  <si>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</si>
  <si>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</si>
  <si>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</si>
  <si>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</si>
  <si>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</si>
  <si>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</si>
  <si>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</si>
  <si>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</si>
  <si>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</si>
  <si>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</si>
  <si>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</si>
  <si>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</si>
  <si>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</si>
  <si>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</si>
  <si>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</si>
  <si>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</si>
  <si>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</si>
  <si>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</si>
  <si>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</si>
  <si>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</si>
  <si>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</si>
  <si>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</si>
  <si>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</si>
  <si>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</si>
  <si>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</si>
  <si>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</si>
  <si>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</si>
  <si>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</si>
  <si>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</si>
  <si>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</si>
  <si>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</si>
  <si>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</si>
  <si>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</si>
  <si>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</si>
  <si>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</si>
  <si>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</si>
  <si>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</si>
  <si>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</si>
  <si>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</si>
  <si>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</si>
  <si>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</si>
  <si>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</si>
  <si>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</si>
  <si>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</si>
  <si>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</si>
  <si>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</si>
  <si>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</si>
  <si>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</si>
  <si>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</si>
  <si>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</si>
  <si>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</si>
  <si>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</si>
  <si>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</si>
  <si>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</si>
  <si>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</si>
  <si>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</si>
  <si>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</si>
  <si>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</si>
  <si>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</si>
  <si>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</si>
  <si>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</si>
  <si>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</si>
  <si>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</si>
  <si>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</si>
  <si>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</si>
  <si>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</si>
  <si>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</si>
  <si>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</si>
  <si>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</si>
  <si>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</si>
  <si>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</si>
  <si>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</si>
  <si>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</si>
  <si>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</si>
  <si>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</si>
  <si>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</si>
  <si>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</si>
  <si>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</si>
  <si>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</si>
  <si>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</si>
  <si>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</si>
  <si>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</si>
  <si>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</si>
  <si>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</si>
  <si>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</si>
  <si>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</si>
  <si>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</si>
  <si>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</si>
  <si>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</si>
  <si>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</si>
  <si>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</si>
  <si>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</si>
  <si>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</si>
  <si>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</si>
  <si>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</si>
  <si>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</si>
  <si>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</si>
  <si>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</si>
  <si>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</si>
  <si>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</si>
  <si>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</si>
  <si>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</si>
  <si>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</si>
  <si>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</si>
  <si>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</si>
  <si>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</si>
  <si>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</si>
  <si>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</si>
  <si>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</si>
  <si>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</si>
  <si>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</si>
  <si>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</si>
  <si>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</si>
  <si>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</si>
  <si>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</si>
  <si>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</si>
  <si>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</si>
  <si>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</si>
  <si>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</si>
  <si>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</si>
  <si>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</si>
  <si>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</si>
  <si>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</si>
  <si>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</si>
  <si>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</si>
  <si>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</si>
  <si>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</si>
  <si>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</si>
  <si>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</si>
  <si>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</si>
  <si>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</si>
  <si>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</si>
  <si>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</si>
  <si>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</si>
  <si>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</si>
  <si>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</si>
  <si>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</si>
  <si>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</si>
  <si>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</si>
  <si>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</si>
  <si>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</si>
  <si>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</si>
  <si>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</si>
  <si>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</si>
  <si>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</si>
  <si>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</si>
  <si>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</si>
  <si>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</si>
  <si>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</si>
  <si>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</si>
  <si>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</si>
  <si>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</si>
  <si>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</si>
  <si>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</si>
  <si>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</si>
  <si>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</si>
  <si>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</si>
  <si>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</si>
  <si>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</si>
  <si>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</si>
  <si>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</si>
  <si>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</si>
  <si>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</si>
  <si>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</si>
  <si>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</si>
  <si>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</si>
  <si>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</si>
  <si>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</si>
  <si>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</si>
  <si>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</si>
  <si>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</si>
  <si>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</si>
  <si>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</si>
  <si>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</si>
  <si>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</si>
  <si>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</si>
  <si>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</si>
  <si>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</si>
  <si>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</si>
  <si>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</si>
  <si>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</si>
  <si>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</si>
  <si>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</si>
  <si>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</si>
  <si>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</si>
  <si>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</si>
  <si>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</si>
  <si>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</si>
  <si>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</si>
  <si>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</si>
  <si>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</si>
  <si>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</si>
  <si>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</si>
  <si>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</si>
  <si>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</si>
  <si>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</si>
  <si>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</si>
  <si>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</si>
  <si>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</si>
  <si>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</si>
  <si>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</si>
  <si>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</si>
  <si>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</si>
  <si>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</si>
  <si>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</si>
  <si>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</si>
  <si>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</si>
  <si>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</si>
  <si>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</si>
  <si>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</si>
  <si>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</si>
  <si>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</si>
  <si>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</si>
  <si>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</si>
  <si>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</si>
  <si>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</si>
  <si>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</si>
  <si>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</si>
  <si>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</si>
  <si>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</si>
  <si>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</si>
  <si>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</si>
  <si>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</si>
  <si>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</si>
  <si>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</si>
  <si>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</si>
  <si>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</si>
  <si>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</si>
  <si>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</si>
  <si>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</si>
  <si>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</si>
  <si>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</si>
  <si>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</si>
  <si>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</si>
  <si>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</si>
  <si>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</si>
  <si>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</si>
  <si>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</si>
  <si>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</si>
  <si>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</si>
  <si>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</si>
  <si>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</si>
  <si>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</si>
  <si>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</si>
  <si>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</si>
  <si>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</si>
  <si>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</si>
  <si>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</si>
  <si>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</si>
  <si>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</si>
  <si>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</si>
  <si>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</si>
  <si>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</si>
  <si>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</si>
  <si>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</si>
  <si>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</si>
  <si>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</si>
  <si>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</si>
  <si>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</si>
  <si>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</si>
  <si>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</si>
  <si>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</si>
  <si>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</si>
  <si>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</si>
  <si>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</si>
  <si>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</si>
  <si>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</si>
  <si>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</si>
  <si>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</si>
  <si>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</si>
  <si>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</si>
  <si>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</si>
  <si>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</si>
  <si>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</si>
  <si>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</si>
  <si>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</si>
  <si>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</si>
  <si>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</si>
  <si>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</si>
  <si>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</si>
  <si>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</si>
  <si>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</si>
  <si>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</si>
  <si>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</si>
  <si>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</si>
  <si>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</si>
  <si>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</si>
  <si>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</si>
  <si>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</si>
  <si>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</si>
  <si>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</si>
  <si>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</si>
  <si>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</si>
  <si>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</si>
  <si>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</si>
  <si>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</si>
  <si>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</si>
  <si>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</si>
  <si>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</si>
  <si>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</si>
  <si>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</si>
  <si>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</si>
  <si>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</si>
  <si>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</si>
  <si>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</si>
  <si>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</si>
  <si>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</si>
  <si>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</si>
  <si>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</si>
  <si>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</si>
  <si>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</si>
  <si>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</si>
  <si>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</si>
  <si>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</si>
  <si>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</si>
  <si>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</si>
  <si>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</si>
  <si>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</si>
  <si>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</si>
  <si>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</si>
  <si>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</si>
  <si>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</si>
  <si>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</si>
  <si>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</si>
  <si>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</si>
  <si>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</si>
  <si>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</si>
  <si>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</si>
  <si>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</si>
  <si>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</si>
  <si>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</si>
  <si>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</si>
  <si>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</si>
  <si>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</si>
  <si>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</si>
  <si>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</si>
  <si>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</si>
  <si>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</si>
  <si>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</si>
  <si>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</si>
  <si>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</si>
  <si>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</si>
  <si>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</si>
  <si>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</si>
  <si>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</si>
  <si>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</si>
  <si>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</si>
  <si>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</si>
  <si>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</si>
  <si>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</si>
  <si>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</si>
  <si>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</si>
  <si>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</si>
  <si>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</si>
  <si>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</si>
  <si>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</si>
  <si>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</si>
  <si>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</si>
  <si>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</si>
  <si>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</si>
  <si>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</si>
  <si>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</si>
  <si>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</si>
  <si>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</si>
  <si>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</si>
  <si>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</si>
  <si>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</si>
  <si>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</si>
  <si>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</si>
  <si>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</si>
  <si>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</si>
  <si>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</si>
  <si>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</si>
  <si>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</si>
  <si>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</si>
  <si>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</si>
  <si>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</si>
  <si>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</si>
  <si>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</si>
  <si>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</si>
  <si>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</si>
  <si>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</si>
  <si>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</si>
  <si>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</si>
  <si>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</si>
  <si>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</si>
  <si>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</si>
  <si>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</si>
  <si>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</si>
  <si>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</si>
  <si>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</si>
  <si>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</si>
  <si>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</si>
  <si>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</si>
  <si>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</si>
  <si>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</si>
  <si>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</si>
  <si>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</si>
  <si>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</si>
  <si>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</si>
  <si>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</si>
  <si>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</si>
  <si>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</si>
  <si>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</si>
  <si>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</si>
  <si>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</si>
  <si>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</si>
  <si>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</si>
  <si>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</si>
  <si>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</si>
  <si>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</si>
  <si>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</si>
  <si>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</si>
  <si>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</si>
  <si>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</si>
  <si>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</si>
  <si>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</si>
  <si>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</si>
  <si>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</si>
  <si>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</si>
  <si>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</si>
  <si>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</si>
  <si>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</si>
  <si>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</si>
  <si>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</si>
  <si>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</si>
  <si>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</si>
  <si>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</si>
  <si>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</si>
  <si>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</si>
  <si>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</si>
  <si>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</si>
  <si>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</si>
  <si>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</si>
  <si>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</si>
  <si>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</si>
  <si>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</si>
  <si>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</si>
  <si>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</si>
  <si>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</si>
  <si>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</si>
  <si>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</si>
  <si>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</si>
  <si>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</si>
  <si>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</si>
  <si>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</si>
  <si>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</si>
  <si>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</si>
  <si>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</si>
  <si>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</si>
  <si>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</si>
  <si>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</si>
  <si>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</si>
  <si>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</si>
  <si>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</si>
  <si>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</si>
  <si>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</si>
  <si>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</si>
  <si>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</si>
  <si>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</si>
  <si>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</si>
  <si>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</si>
  <si>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</si>
  <si>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</si>
  <si>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</si>
  <si>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</si>
  <si>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</si>
  <si>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</si>
  <si>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</si>
  <si>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</si>
  <si>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</si>
  <si>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</si>
  <si>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</si>
  <si>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</si>
  <si>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</si>
  <si>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</si>
  <si>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</si>
  <si>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</si>
  <si>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</si>
  <si>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</si>
  <si>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</si>
  <si>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</si>
  <si>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</si>
  <si>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</si>
  <si>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</si>
  <si>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</si>
  <si>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</si>
  <si>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</si>
  <si>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</si>
  <si>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</si>
  <si>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</si>
  <si>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</si>
  <si>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</si>
  <si>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</si>
  <si>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</si>
  <si>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</si>
  <si>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</si>
  <si>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</si>
  <si>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</si>
  <si>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</si>
  <si>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</si>
  <si>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</si>
  <si>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</si>
  <si>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</si>
  <si>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</si>
  <si>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</si>
  <si>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</si>
  <si>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</si>
  <si>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</si>
  <si>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</si>
  <si>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</si>
  <si>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</si>
  <si>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</si>
  <si>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</si>
  <si>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</si>
  <si>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</si>
  <si>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</si>
  <si>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</si>
  <si>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</si>
  <si>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</si>
  <si>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</si>
  <si>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</si>
  <si>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</si>
  <si>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</si>
  <si>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</si>
  <si>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</si>
  <si>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</si>
  <si>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</si>
  <si>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</si>
  <si>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</si>
  <si>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</si>
  <si>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</si>
  <si>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</si>
  <si>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</si>
  <si>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</si>
  <si>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</si>
  <si>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</si>
  <si>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</si>
  <si>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</si>
  <si>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</si>
  <si>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</si>
  <si>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</si>
  <si>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</si>
  <si>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</si>
  <si>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</si>
  <si>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</si>
  <si>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</si>
  <si>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</si>
  <si>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</si>
  <si>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</si>
  <si>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</si>
  <si>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</si>
  <si>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</si>
  <si>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</si>
  <si>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</si>
  <si>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</si>
  <si>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</si>
  <si>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</si>
  <si>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</si>
  <si>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</si>
  <si>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</si>
  <si>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</si>
  <si>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</si>
  <si>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</si>
  <si>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</si>
  <si>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</si>
  <si>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</si>
  <si>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</si>
  <si>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</si>
  <si>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</si>
  <si>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</si>
  <si>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</si>
  <si>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</si>
  <si>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</si>
  <si>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</si>
  <si>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</si>
  <si>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</si>
  <si>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</si>
  <si>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</si>
  <si>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</si>
  <si>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</si>
  <si>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</si>
  <si>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</si>
  <si>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</si>
  <si>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</si>
  <si>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</si>
  <si>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</si>
  <si>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</si>
  <si>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</si>
  <si>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</si>
  <si>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</si>
  <si>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</si>
  <si>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</si>
  <si>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</si>
  <si>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</si>
  <si>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</si>
  <si>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</si>
  <si>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</si>
  <si>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</si>
  <si>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</si>
  <si>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</si>
  <si>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</si>
  <si>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</si>
  <si>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</si>
  <si>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</si>
  <si>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</si>
  <si>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</si>
  <si>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</si>
  <si>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</si>
  <si>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</si>
  <si>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</si>
  <si>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</si>
  <si>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</si>
  <si>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</si>
  <si>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</si>
  <si>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</si>
  <si>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</si>
  <si>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</si>
  <si>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</si>
  <si>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</si>
  <si>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</si>
  <si>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</si>
  <si>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</si>
  <si>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</si>
  <si>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</si>
  <si>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</si>
  <si>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</si>
  <si>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</si>
  <si>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</si>
  <si>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</si>
  <si>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</si>
  <si>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</si>
  <si>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</si>
  <si>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</si>
  <si>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</si>
  <si>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</si>
  <si>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</si>
  <si>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</si>
  <si>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</si>
  <si>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</si>
  <si>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</si>
  <si>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</si>
  <si>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</si>
  <si>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</si>
  <si>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</si>
  <si>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</si>
  <si>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</si>
  <si>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</si>
  <si>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</si>
  <si>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</si>
  <si>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</si>
  <si>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</si>
  <si>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</si>
  <si>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</si>
  <si>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</si>
  <si>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</si>
  <si>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</si>
  <si>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</si>
  <si>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</si>
  <si>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</si>
  <si>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</si>
  <si>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</si>
  <si>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</si>
  <si>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</si>
  <si>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</si>
  <si>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</si>
  <si>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</si>
  <si>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</si>
  <si>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</si>
  <si>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</si>
  <si>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</si>
  <si>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</si>
  <si>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</si>
  <si>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</si>
  <si>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</si>
  <si>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</si>
  <si>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</si>
  <si>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</si>
  <si>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</si>
  <si>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</si>
  <si>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</si>
  <si>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</si>
  <si>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</si>
  <si>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</si>
  <si>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</si>
  <si>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</si>
  <si>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</si>
  <si>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</si>
  <si>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</si>
  <si>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</si>
  <si>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</si>
  <si>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</si>
  <si>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</si>
  <si>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</si>
  <si>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</si>
  <si>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</si>
  <si>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</si>
  <si>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</si>
  <si>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</si>
  <si>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</si>
  <si>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</si>
  <si>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</si>
  <si>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</si>
  <si>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</si>
  <si>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</si>
  <si>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</si>
  <si>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</si>
  <si>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</si>
  <si>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</si>
  <si>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</si>
  <si>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</si>
  <si>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</si>
  <si>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</si>
  <si>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</si>
  <si>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</si>
  <si>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</si>
  <si>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</si>
  <si>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</si>
  <si>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</si>
  <si>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</si>
  <si>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</si>
  <si>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</si>
  <si>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</si>
  <si>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</si>
  <si>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</si>
  <si>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</si>
  <si>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</si>
  <si>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</si>
  <si>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</si>
  <si>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</si>
  <si>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</si>
  <si>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</si>
  <si>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</si>
  <si>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</si>
  <si>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</si>
  <si>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</si>
  <si>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</si>
  <si>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</si>
  <si>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</si>
  <si>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</si>
  <si>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</si>
  <si>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</si>
  <si>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</si>
  <si>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</si>
  <si>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</si>
  <si>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</si>
  <si>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</si>
  <si>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</si>
  <si>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</si>
  <si>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</si>
  <si>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</si>
  <si>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</si>
  <si>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</si>
  <si>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</si>
  <si>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</si>
  <si>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</si>
  <si>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</si>
  <si>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</si>
  <si>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</si>
  <si>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</si>
  <si>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</si>
  <si>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</si>
  <si>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</si>
  <si>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</si>
  <si>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</si>
  <si>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</si>
  <si>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</si>
  <si>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</si>
  <si>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</si>
  <si>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</si>
  <si>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</si>
  <si>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</si>
  <si>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</si>
  <si>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</si>
  <si>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</si>
  <si>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</si>
  <si>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</si>
  <si>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</si>
  <si>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</si>
  <si>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</si>
  <si>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</si>
  <si>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</si>
  <si>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</si>
  <si>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</si>
  <si>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</si>
  <si>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</si>
  <si>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</si>
  <si>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</si>
  <si>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</si>
  <si>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</si>
  <si>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</si>
  <si>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</si>
  <si>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</si>
  <si>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</si>
  <si>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</si>
  <si>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</si>
  <si>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</si>
  <si>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</si>
  <si>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</si>
  <si>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</si>
  <si>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</si>
  <si>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</si>
  <si>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</si>
  <si>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</si>
  <si>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</si>
  <si>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</si>
  <si>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</si>
  <si>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</si>
  <si>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</si>
  <si>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</si>
  <si>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</si>
  <si>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</si>
  <si>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</si>
  <si>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</si>
  <si>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</si>
  <si>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</si>
  <si>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</si>
  <si>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</si>
  <si>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</si>
  <si>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</si>
  <si>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</si>
  <si>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</si>
  <si>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</si>
  <si>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</si>
  <si>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</si>
  <si>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</si>
  <si>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</si>
  <si>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</si>
  <si>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</si>
  <si>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</si>
  <si>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</si>
  <si>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</si>
  <si>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</si>
  <si>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</si>
  <si>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</si>
  <si>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</si>
  <si>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</si>
  <si>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</si>
  <si>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</si>
  <si>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</si>
  <si>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</si>
  <si>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</si>
  <si>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</si>
  <si>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</si>
  <si>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</si>
  <si>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</si>
  <si>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</si>
  <si>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</si>
  <si>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</si>
  <si>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</si>
  <si>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</si>
  <si>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</si>
  <si>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</si>
  <si>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</si>
  <si>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</si>
  <si>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</si>
  <si>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</si>
  <si>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</si>
  <si>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</si>
  <si>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</si>
  <si>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</si>
  <si>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</si>
  <si>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</si>
  <si>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</si>
  <si>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</si>
  <si>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</si>
  <si>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</si>
  <si>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</si>
  <si>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</si>
  <si>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</si>
  <si>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</si>
  <si>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</si>
  <si>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</si>
  <si>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</si>
  <si>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</si>
  <si>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</si>
  <si>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</si>
  <si>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</si>
  <si>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</si>
  <si>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</si>
  <si>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</si>
  <si>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</si>
  <si>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</si>
  <si>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</si>
  <si>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</si>
  <si>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</si>
  <si>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</si>
  <si>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</si>
  <si>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</si>
  <si>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</si>
  <si>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</si>
  <si>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</si>
  <si>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</si>
  <si>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</si>
  <si>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</si>
  <si>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</si>
  <si>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</si>
  <si>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</si>
  <si>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</si>
  <si>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</si>
  <si>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</si>
  <si>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</si>
  <si>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</si>
  <si>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</si>
  <si>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</si>
  <si>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</si>
  <si>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</si>
  <si>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</si>
  <si>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</si>
  <si>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</si>
  <si>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</si>
  <si>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</si>
  <si>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</si>
  <si>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</si>
  <si>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</si>
  <si>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</si>
  <si>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</si>
  <si>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</si>
  <si>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</si>
  <si>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</si>
  <si>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</si>
  <si>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</si>
  <si>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</si>
  <si>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</si>
  <si>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</si>
  <si>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</si>
  <si>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</si>
  <si>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</si>
  <si>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</si>
  <si>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</si>
  <si>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</si>
  <si>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</si>
  <si>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</si>
  <si>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</si>
  <si>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</si>
  <si>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</si>
  <si>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</si>
  <si>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</si>
  <si>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</si>
  <si>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</si>
  <si>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</si>
  <si>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</si>
  <si>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</si>
  <si>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</si>
  <si>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</si>
  <si>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</si>
  <si>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</si>
  <si>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</si>
  <si>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</si>
  <si>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</si>
  <si>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</si>
  <si>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</si>
  <si>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</si>
  <si>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</si>
  <si>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</si>
  <si>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</si>
  <si>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</si>
  <si>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</si>
  <si>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</si>
  <si>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</si>
  <si>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</si>
  <si>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</si>
  <si>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</si>
  <si>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</si>
  <si>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</si>
  <si>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</si>
  <si>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</si>
  <si>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</si>
  <si>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</si>
  <si>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</si>
  <si>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</si>
  <si>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</si>
  <si>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</si>
  <si>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</si>
  <si>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</si>
  <si>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</si>
  <si>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</si>
  <si>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</si>
  <si>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</si>
  <si>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</si>
  <si>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</si>
  <si>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</si>
  <si>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</si>
  <si>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</si>
  <si>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</si>
  <si>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</si>
  <si>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</si>
  <si>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</si>
  <si>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</si>
  <si>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</si>
  <si>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</si>
  <si>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</si>
  <si>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</si>
  <si>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</si>
  <si>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</si>
  <si>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</si>
  <si>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</si>
  <si>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</si>
  <si>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</si>
  <si>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</si>
  <si>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</si>
  <si>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</si>
  <si>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</si>
  <si>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</si>
  <si>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</si>
  <si>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</si>
  <si>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</si>
  <si>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</si>
  <si>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</si>
  <si>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</si>
  <si>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</si>
  <si>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</si>
  <si>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</si>
  <si>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</si>
  <si>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</si>
  <si>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</si>
  <si>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</si>
  <si>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</si>
  <si>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</si>
  <si>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</si>
  <si>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</si>
  <si>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</si>
  <si>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</si>
  <si>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</si>
  <si>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</si>
  <si>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</si>
  <si>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</si>
  <si>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</si>
  <si>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</si>
  <si>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</si>
  <si>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</si>
  <si>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</si>
  <si>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</si>
  <si>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</si>
  <si>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</si>
  <si>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</si>
  <si>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</si>
  <si>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</si>
  <si>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</si>
  <si>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</si>
  <si>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</si>
  <si>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</si>
  <si>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</si>
  <si>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</si>
  <si>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</si>
  <si>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</si>
  <si>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</si>
  <si>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</si>
  <si>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</si>
  <si>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</si>
  <si>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</si>
  <si>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</si>
  <si>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</si>
  <si>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</si>
  <si>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</si>
  <si>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</si>
  <si>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</si>
  <si>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</si>
  <si>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</si>
  <si>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</si>
  <si>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</si>
  <si>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</si>
  <si>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</si>
  <si>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</si>
  <si>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</si>
  <si>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</si>
  <si>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</si>
  <si>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</si>
  <si>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</si>
  <si>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</si>
  <si>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</si>
  <si>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</si>
  <si>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</si>
  <si>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</si>
  <si>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</si>
  <si>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</si>
  <si>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</si>
  <si>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</si>
  <si>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</si>
  <si>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</si>
  <si>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</si>
  <si>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</si>
  <si>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</si>
  <si>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</si>
  <si>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</si>
  <si>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</si>
  <si>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</si>
  <si>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</si>
  <si>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</si>
  <si>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</si>
  <si>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</si>
  <si>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</si>
  <si>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</si>
  <si>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</si>
  <si>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</si>
  <si>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</si>
  <si>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</si>
  <si>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</si>
  <si>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</si>
  <si>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</si>
  <si>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</si>
  <si>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</si>
  <si>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</si>
  <si>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</si>
  <si>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</si>
  <si>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</si>
  <si>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</si>
  <si>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</si>
  <si>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</si>
  <si>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</si>
  <si>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</si>
  <si>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</si>
  <si>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</si>
  <si>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</si>
  <si>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</si>
  <si>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</si>
  <si>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</si>
  <si>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</si>
  <si>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</si>
  <si>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</si>
  <si>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</si>
  <si>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</si>
  <si>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</si>
  <si>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</si>
  <si>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</si>
  <si>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</si>
  <si>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</si>
  <si>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</si>
  <si>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</si>
  <si>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</si>
  <si>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</si>
  <si>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</si>
  <si>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</si>
  <si>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</si>
  <si>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</si>
  <si>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</si>
  <si>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</si>
  <si>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</si>
  <si>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</si>
  <si>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</si>
  <si>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</si>
  <si>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</si>
  <si>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</si>
  <si>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</si>
  <si>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</si>
  <si>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</si>
  <si>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</si>
  <si>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</si>
  <si>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</si>
  <si>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</si>
  <si>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</si>
  <si>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</si>
  <si>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</si>
  <si>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</si>
  <si>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</si>
  <si>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</si>
  <si>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</si>
  <si>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</si>
  <si>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</si>
  <si>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</si>
  <si>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</si>
  <si>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</si>
  <si>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</si>
  <si>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</si>
  <si>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</si>
  <si>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</si>
  <si>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</si>
  <si>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</si>
  <si>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</si>
  <si>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</si>
  <si>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</si>
  <si>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</si>
  <si>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</si>
  <si>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</si>
  <si>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</si>
  <si>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</si>
  <si>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</si>
  <si>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</si>
  <si>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</si>
  <si>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</si>
  <si>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</si>
  <si>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</si>
  <si>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</si>
  <si>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</si>
  <si>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</si>
  <si>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</si>
  <si>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</si>
  <si>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</si>
  <si>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</si>
  <si>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</si>
  <si>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</si>
  <si>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</si>
  <si>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</si>
  <si>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</si>
  <si>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</si>
  <si>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</si>
  <si>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</si>
  <si>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</si>
  <si>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</si>
  <si>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</si>
  <si>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</si>
  <si>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</si>
  <si>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</si>
  <si>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</si>
  <si>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</si>
  <si>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</si>
  <si>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</si>
  <si>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</si>
  <si>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</si>
  <si>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</si>
  <si>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</si>
  <si>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</si>
  <si>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</si>
  <si>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</si>
  <si>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</si>
  <si>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</si>
  <si>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</si>
  <si>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</si>
  <si>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</si>
  <si>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</si>
  <si>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</si>
  <si>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</si>
  <si>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</si>
  <si>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</si>
  <si>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</si>
  <si>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</si>
  <si>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</si>
  <si>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</si>
  <si>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</si>
  <si>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</si>
  <si>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</si>
  <si>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</si>
  <si>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</si>
  <si>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</si>
  <si>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</si>
  <si>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</si>
  <si>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</si>
  <si>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</si>
  <si>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</si>
  <si>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</si>
  <si>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</si>
  <si>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</si>
  <si>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</si>
  <si>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</si>
  <si>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</si>
  <si>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</si>
  <si>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</si>
  <si>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</si>
  <si>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</si>
  <si>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</si>
  <si>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</si>
  <si>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</si>
  <si>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</si>
  <si>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</si>
  <si>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</si>
  <si>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</si>
  <si>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</si>
  <si>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</si>
  <si>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</si>
  <si>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</si>
  <si>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</si>
  <si>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</si>
  <si>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</si>
  <si>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</si>
  <si>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</si>
  <si>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</si>
  <si>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</si>
  <si>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</si>
  <si>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</si>
  <si>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</si>
  <si>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</si>
  <si>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</si>
  <si>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</si>
  <si>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</si>
  <si>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</si>
  <si>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</si>
  <si>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</si>
  <si>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</si>
  <si>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</si>
  <si>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</si>
  <si>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</si>
  <si>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</si>
  <si>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</si>
  <si>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</si>
  <si>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</si>
  <si>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</si>
  <si>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</si>
  <si>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</si>
  <si>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</si>
  <si>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</si>
  <si>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</si>
  <si>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</si>
  <si>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</si>
  <si>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</si>
  <si>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</si>
  <si>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</si>
  <si>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</si>
  <si>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</si>
  <si>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</si>
  <si>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</si>
  <si>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</si>
  <si>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</si>
  <si>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</si>
  <si>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</si>
  <si>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</si>
  <si>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</si>
  <si>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</si>
  <si>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</si>
  <si>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</si>
  <si>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</si>
  <si>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</si>
  <si>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</si>
  <si>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</si>
  <si>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</si>
  <si>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</si>
  <si>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</si>
  <si>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</si>
  <si>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</si>
  <si>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</si>
  <si>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</si>
  <si>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</si>
  <si>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</si>
  <si>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</si>
  <si>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</si>
  <si>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</si>
  <si>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</si>
  <si>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</si>
  <si>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</si>
  <si>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</si>
  <si>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</si>
  <si>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</si>
  <si>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</si>
  <si>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</si>
  <si>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</si>
  <si>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</si>
  <si>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</si>
  <si>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</si>
  <si>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</si>
  <si>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</si>
  <si>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</si>
  <si>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</si>
  <si>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</si>
  <si>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</si>
  <si>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</si>
  <si>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</si>
  <si>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</si>
  <si>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</si>
  <si>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</si>
  <si>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</si>
  <si>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</si>
  <si>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</si>
  <si>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</si>
  <si>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</si>
  <si>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</si>
  <si>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</si>
  <si>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</si>
  <si>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</si>
  <si>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</si>
  <si>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</si>
  <si>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</si>
  <si>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</si>
  <si>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</si>
  <si>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</si>
  <si>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</si>
  <si>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</si>
  <si>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</si>
  <si>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</si>
  <si>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</si>
  <si>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</si>
  <si>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</si>
  <si>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</si>
  <si>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</si>
  <si>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</si>
  <si>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</si>
  <si>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</si>
  <si>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</si>
  <si>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</si>
  <si>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</si>
  <si>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</si>
  <si>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</si>
  <si>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</si>
  <si>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</si>
  <si>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</si>
  <si>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</si>
  <si>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</si>
  <si>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</si>
  <si>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</si>
  <si>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</si>
  <si>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</si>
  <si>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</si>
  <si>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</si>
  <si>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</si>
  <si>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</si>
  <si>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</si>
  <si>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</si>
  <si>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</si>
  <si>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</si>
  <si>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</si>
  <si>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</si>
  <si>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</si>
  <si>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</si>
  <si>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</si>
  <si>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</si>
  <si>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</si>
  <si>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</si>
  <si>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</si>
  <si>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</si>
  <si>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</si>
  <si>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</si>
  <si>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</si>
  <si>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</si>
  <si>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</si>
  <si>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</si>
  <si>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</si>
  <si>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</si>
  <si>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</si>
  <si>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</si>
  <si>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</si>
  <si>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</si>
  <si>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</si>
  <si>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</si>
  <si>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</si>
  <si>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</si>
  <si>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</si>
  <si>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</si>
  <si>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</si>
  <si>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</si>
  <si>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</si>
  <si>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</si>
  <si>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</si>
  <si>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</si>
  <si>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</si>
  <si>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</si>
  <si>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</si>
  <si>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</si>
  <si>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</si>
  <si>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</si>
  <si>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</si>
  <si>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</si>
  <si>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</si>
  <si>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</si>
  <si>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</si>
  <si>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</si>
  <si>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</si>
  <si>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</si>
  <si>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</si>
  <si>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</si>
  <si>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</si>
  <si>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</si>
  <si>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</si>
  <si>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</si>
  <si>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</si>
  <si>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</si>
  <si>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</si>
  <si>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</si>
  <si>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</si>
  <si>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</si>
  <si>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</si>
  <si>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</si>
  <si>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</si>
  <si>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</si>
  <si>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</si>
  <si>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</si>
  <si>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</si>
  <si>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</si>
  <si>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</si>
  <si>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</si>
  <si>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</si>
  <si>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</si>
  <si>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</si>
  <si>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</si>
  <si>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</si>
  <si>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</si>
  <si>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</si>
  <si>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</si>
  <si>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</si>
  <si>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</si>
  <si>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</si>
  <si>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</si>
  <si>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</si>
  <si>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</si>
  <si>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</si>
  <si>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</si>
  <si>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</si>
  <si>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</si>
  <si>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</si>
  <si>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</si>
  <si>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</si>
  <si>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</si>
  <si>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</si>
  <si>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</si>
  <si>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</si>
  <si>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</si>
  <si>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</si>
  <si>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</si>
  <si>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</si>
  <si>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</si>
  <si>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</si>
  <si>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</si>
  <si>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</si>
  <si>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</si>
  <si>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</si>
  <si>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</si>
  <si>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</si>
  <si>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</si>
  <si>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</si>
  <si>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</si>
  <si>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</si>
  <si>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</si>
  <si>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</si>
  <si>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</si>
  <si>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</si>
  <si>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</si>
  <si>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</si>
  <si>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</si>
  <si>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</si>
  <si>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</si>
  <si>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</si>
  <si>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</si>
  <si>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</si>
  <si>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</si>
  <si>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</si>
  <si>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</si>
  <si>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</si>
  <si>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</si>
  <si>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</si>
  <si>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</si>
  <si>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</si>
  <si>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</si>
  <si>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</si>
  <si>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</si>
  <si>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</si>
  <si>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</si>
  <si>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</si>
  <si>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</si>
  <si>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</si>
  <si>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</si>
  <si>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</si>
  <si>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</si>
  <si>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</si>
  <si>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</si>
  <si>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</si>
  <si>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</si>
  <si>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</si>
  <si>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</si>
  <si>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</si>
  <si>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</si>
  <si>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</si>
  <si>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</si>
  <si>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</si>
  <si>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</si>
  <si>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</si>
  <si>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</si>
  <si>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</si>
  <si>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</si>
  <si>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</si>
  <si>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</si>
  <si>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</si>
  <si>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</si>
  <si>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</si>
  <si>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</si>
  <si>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</si>
  <si>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</si>
  <si>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</si>
  <si>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</si>
  <si>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</si>
  <si>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</si>
  <si>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</si>
  <si>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</si>
  <si>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</si>
  <si>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</si>
  <si>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</si>
  <si>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</si>
  <si>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</si>
  <si>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</si>
  <si>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</si>
  <si>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</si>
  <si>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</si>
  <si>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</si>
  <si>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</si>
  <si>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</si>
  <si>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</si>
  <si>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</si>
  <si>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</si>
  <si>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</si>
  <si>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</si>
  <si>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</si>
  <si>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</si>
  <si>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</si>
  <si>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</si>
  <si>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</si>
  <si>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</si>
  <si>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</si>
  <si>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</si>
  <si>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</si>
  <si>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</si>
  <si>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</si>
  <si>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</si>
  <si>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</si>
  <si>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</si>
  <si>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</si>
  <si>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</si>
  <si>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</si>
  <si>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</si>
  <si>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</si>
  <si>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</si>
  <si>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</si>
  <si>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</si>
  <si>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</si>
  <si>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</si>
  <si>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</si>
  <si>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</si>
  <si>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</si>
  <si>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</si>
  <si>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</si>
  <si>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</si>
  <si>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</si>
  <si>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</si>
  <si>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</si>
  <si>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</si>
  <si>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</si>
  <si>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</si>
  <si>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</si>
  <si>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</si>
  <si>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</si>
  <si>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</si>
  <si>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</si>
  <si>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</si>
  <si>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</si>
  <si>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</si>
  <si>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</si>
  <si>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</si>
  <si>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</si>
  <si>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</si>
  <si>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</si>
  <si>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</si>
  <si>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</si>
  <si>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</si>
  <si>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</si>
  <si>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</si>
  <si>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</si>
  <si>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</si>
  <si>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</si>
  <si>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</si>
  <si>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</si>
  <si>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</si>
  <si>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</si>
  <si>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</si>
  <si>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</si>
  <si>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</si>
  <si>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</si>
  <si>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</si>
  <si>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</si>
  <si>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</si>
  <si>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</si>
  <si>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</si>
  <si>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</si>
  <si>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</si>
  <si>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</si>
  <si>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</si>
  <si>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</si>
  <si>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</si>
  <si>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</si>
  <si>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</si>
  <si>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</si>
  <si>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</si>
  <si>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</si>
  <si>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</si>
  <si>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</si>
  <si>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</si>
  <si>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</si>
  <si>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</si>
  <si>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</si>
  <si>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</si>
  <si>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</si>
  <si>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</si>
  <si>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</si>
  <si>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</si>
  <si>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</si>
  <si>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</si>
  <si>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</si>
  <si>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</si>
  <si>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</si>
  <si>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</si>
  <si>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</si>
  <si>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</si>
  <si>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</si>
  <si>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</si>
  <si>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</si>
  <si>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</si>
  <si>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</si>
  <si>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</si>
  <si>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</si>
  <si>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</si>
  <si>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</si>
  <si>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</si>
  <si>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</si>
  <si>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</si>
  <si>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</si>
  <si>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</si>
  <si>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</si>
  <si>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</si>
  <si>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</si>
  <si>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</si>
  <si>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</si>
  <si>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</si>
  <si>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</si>
  <si>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</si>
  <si>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</si>
  <si>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</si>
  <si>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</si>
  <si>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</si>
  <si>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</si>
  <si>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</si>
  <si>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</si>
  <si>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</si>
  <si>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</si>
  <si>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</si>
  <si>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</si>
  <si>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</si>
  <si>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</si>
  <si>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</si>
  <si>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</si>
  <si>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</si>
  <si>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</si>
  <si>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</si>
  <si>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</si>
  <si>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</si>
  <si>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</si>
  <si>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</si>
  <si>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</si>
  <si>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</si>
  <si>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</si>
  <si>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</si>
  <si>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</si>
  <si>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</si>
  <si>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</si>
  <si>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</si>
  <si>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</si>
  <si>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</si>
  <si>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</si>
  <si>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</si>
  <si>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</si>
  <si>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</si>
  <si>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</si>
  <si>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</si>
  <si>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</si>
  <si>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</si>
  <si>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</si>
  <si>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</si>
  <si>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</si>
  <si>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</si>
  <si>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</si>
  <si>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</si>
  <si>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</si>
  <si>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</si>
  <si>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</si>
  <si>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</si>
  <si>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</si>
  <si>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</si>
  <si>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</si>
  <si>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</si>
  <si>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</si>
  <si>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</si>
  <si>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</si>
  <si>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</si>
  <si>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</si>
  <si>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</si>
  <si>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</si>
  <si>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</si>
  <si>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</si>
  <si>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</si>
  <si>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</si>
  <si>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</si>
  <si>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</si>
  <si>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</si>
  <si>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</si>
  <si>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</si>
  <si>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</si>
  <si>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</si>
  <si>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</si>
  <si>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</si>
  <si>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</si>
  <si>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</si>
  <si>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</si>
  <si>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</si>
  <si>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</si>
  <si>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</si>
  <si>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</si>
  <si>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</si>
  <si>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</si>
  <si>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</si>
  <si>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</si>
  <si>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</si>
  <si>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</si>
  <si>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</si>
  <si>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</si>
  <si>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</si>
  <si>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</si>
  <si>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</si>
  <si>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</si>
  <si>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</si>
  <si>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</si>
  <si>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</si>
  <si>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</si>
  <si>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</si>
  <si>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</si>
  <si>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</si>
  <si>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</si>
  <si>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</si>
  <si>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</si>
  <si>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</si>
  <si>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</si>
  <si>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</si>
  <si>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</si>
  <si>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</si>
  <si>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</si>
  <si>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</si>
  <si>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</si>
  <si>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</si>
  <si>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</si>
  <si>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</si>
  <si>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</si>
  <si>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</si>
  <si>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</si>
  <si>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</si>
  <si>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</si>
  <si>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</si>
  <si>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</si>
  <si>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</si>
  <si>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</si>
  <si>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</si>
  <si>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</si>
  <si>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</si>
  <si>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</si>
  <si>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</si>
  <si>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</si>
  <si>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</si>
  <si>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</si>
  <si>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</si>
  <si>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</si>
  <si>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</si>
  <si>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</si>
  <si>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</si>
  <si>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</si>
  <si>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</si>
  <si>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</si>
  <si>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</si>
  <si>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</si>
  <si>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</si>
  <si>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</si>
  <si>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</si>
  <si>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</si>
  <si>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</si>
  <si>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</si>
  <si>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</si>
  <si>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</si>
  <si>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</si>
  <si>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</si>
  <si>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</si>
  <si>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</si>
  <si>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</si>
  <si>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</si>
  <si>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</si>
  <si>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</si>
  <si>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</si>
  <si>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</si>
  <si>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</si>
  <si>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</si>
  <si>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</si>
  <si>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</si>
  <si>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</si>
  <si>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</si>
  <si>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</si>
  <si>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</si>
  <si>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</si>
  <si>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</si>
  <si>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</si>
  <si>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</si>
  <si>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</si>
  <si>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</si>
  <si>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</si>
  <si>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</si>
  <si>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</si>
  <si>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</si>
  <si>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</si>
  <si>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</si>
  <si>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</si>
  <si>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</si>
  <si>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</si>
  <si>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</si>
  <si>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</si>
  <si>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</si>
  <si>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</si>
  <si>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</si>
  <si>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</si>
  <si>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</si>
  <si>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</si>
  <si>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</si>
  <si>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</si>
  <si>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</si>
  <si>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</si>
  <si>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</si>
  <si>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</si>
  <si>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</si>
  <si>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</si>
  <si>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</si>
  <si>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</si>
  <si>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</si>
  <si>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</si>
  <si>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</si>
  <si>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</si>
  <si>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</si>
  <si>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</si>
  <si>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</si>
  <si>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</si>
  <si>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</si>
  <si>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</si>
  <si>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</si>
  <si>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</si>
  <si>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</si>
  <si>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</si>
  <si>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</si>
  <si>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</si>
  <si>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</si>
  <si>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</si>
  <si>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</si>
  <si>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</si>
  <si>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</si>
  <si>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</si>
  <si>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</si>
  <si>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</si>
  <si>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</si>
  <si>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</si>
  <si>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</si>
  <si>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</si>
  <si>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</si>
  <si>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</si>
  <si>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</si>
  <si>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</si>
  <si>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</si>
  <si>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</si>
  <si>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</si>
  <si>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</si>
  <si>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</si>
  <si>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</si>
  <si>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</si>
  <si>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</si>
  <si>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</si>
  <si>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</si>
  <si>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</si>
  <si>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</si>
  <si>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</si>
  <si>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</si>
  <si>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</si>
  <si>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</si>
  <si>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</si>
  <si>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</si>
  <si>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</si>
  <si>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</si>
  <si>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</si>
  <si>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</si>
  <si>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</si>
  <si>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</si>
  <si>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</si>
  <si>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</si>
  <si>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</si>
  <si>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</si>
  <si>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</si>
  <si>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</si>
  <si>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</si>
  <si>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</si>
  <si>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</si>
  <si>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</si>
  <si>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</si>
  <si>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</si>
  <si>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</si>
  <si>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</si>
  <si>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</si>
  <si>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</si>
  <si>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</si>
  <si>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</si>
  <si>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</si>
  <si>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</si>
  <si>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</si>
  <si>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</si>
  <si>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</si>
  <si>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</si>
  <si>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</si>
  <si>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</si>
  <si>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</si>
  <si>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</si>
  <si>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</si>
  <si>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</si>
  <si>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</si>
  <si>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</si>
  <si>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</si>
  <si>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</si>
  <si>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</si>
  <si>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</si>
  <si>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</si>
  <si>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</si>
  <si>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</si>
  <si>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</si>
  <si>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</si>
  <si>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</si>
  <si>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</si>
  <si>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</si>
  <si>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</si>
  <si>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</si>
  <si>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</si>
  <si>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</si>
  <si>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</si>
  <si>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</si>
  <si>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</si>
  <si>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</si>
  <si>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</si>
  <si>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</si>
  <si>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</si>
  <si>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</si>
  <si>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</si>
  <si>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</si>
  <si>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</si>
  <si>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</si>
  <si>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</si>
  <si>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</si>
  <si>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</si>
  <si>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</si>
  <si>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</si>
  <si>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</si>
  <si>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</si>
  <si>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</si>
  <si>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</si>
  <si>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</si>
  <si>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</si>
  <si>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</si>
  <si>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</si>
  <si>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</si>
  <si>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</si>
  <si>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</si>
  <si>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</si>
  <si>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</si>
  <si>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</si>
  <si>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</si>
  <si>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</si>
  <si>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</si>
  <si>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</si>
  <si>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</si>
  <si>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</si>
  <si>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</si>
  <si>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</si>
  <si>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</si>
  <si>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</si>
  <si>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</si>
  <si>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</si>
  <si>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</si>
  <si>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</si>
  <si>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</si>
  <si>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</si>
  <si>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</si>
  <si>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</si>
  <si>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</si>
  <si>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</si>
  <si>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</si>
  <si>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</si>
  <si>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</si>
  <si>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</si>
  <si>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</si>
  <si>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</si>
  <si>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</si>
  <si>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</si>
  <si>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</si>
  <si>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</si>
  <si>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</si>
  <si>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</si>
  <si>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</si>
  <si>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</si>
  <si>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</si>
  <si>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</si>
  <si>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</si>
  <si>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</si>
  <si>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</si>
  <si>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</si>
  <si>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</si>
  <si>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</si>
  <si>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</si>
  <si>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</si>
  <si>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</si>
  <si>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</si>
  <si>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</si>
  <si>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</si>
  <si>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</si>
  <si>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</si>
  <si>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</si>
  <si>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</si>
  <si>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</si>
  <si>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</si>
  <si>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</si>
  <si>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</si>
  <si>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</si>
  <si>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</si>
  <si>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</si>
  <si>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</si>
  <si>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</si>
  <si>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</si>
  <si>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</si>
  <si>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</si>
  <si>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</si>
  <si>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</si>
  <si>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</si>
  <si>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</si>
  <si>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</si>
  <si>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</si>
  <si>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</si>
  <si>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</si>
  <si>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</si>
  <si>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</si>
  <si>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</si>
  <si>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</si>
  <si>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</si>
  <si>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</si>
  <si>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</si>
  <si>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</si>
  <si>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</si>
  <si>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</si>
  <si>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</si>
  <si>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</si>
  <si>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</si>
  <si>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</si>
  <si>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</si>
  <si>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</si>
  <si>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</si>
  <si>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</si>
  <si>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</si>
  <si>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</si>
  <si>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</si>
  <si>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</si>
  <si>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</si>
  <si>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</si>
  <si>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</si>
  <si>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</si>
  <si>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</si>
  <si>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</si>
  <si>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</si>
  <si>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</si>
  <si>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</si>
  <si>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</si>
  <si>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</si>
  <si>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</si>
  <si>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</si>
  <si>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</si>
  <si>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</si>
  <si>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</si>
  <si>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</si>
  <si>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</si>
  <si>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</si>
  <si>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</si>
  <si>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</si>
  <si>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</si>
  <si>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</si>
  <si>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</si>
  <si>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</si>
  <si>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</si>
  <si>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</si>
  <si>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</si>
  <si>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</si>
  <si>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</si>
  <si>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</si>
  <si>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</si>
  <si>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</si>
  <si>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</si>
  <si>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</si>
  <si>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</si>
  <si>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</si>
  <si>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</si>
  <si>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</si>
  <si>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</si>
  <si>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</si>
  <si>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</si>
  <si>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</si>
  <si>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</si>
  <si>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</si>
  <si>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</si>
  <si>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</si>
  <si>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</si>
  <si>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</si>
  <si>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</si>
  <si>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</si>
  <si>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</si>
  <si>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</si>
  <si>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</si>
  <si>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</si>
  <si>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</si>
  <si>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</si>
  <si>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</si>
  <si>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</si>
  <si>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</si>
  <si>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</si>
  <si>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</si>
  <si>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</si>
  <si>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</si>
  <si>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</si>
  <si>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</si>
  <si>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</si>
  <si>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</si>
  <si>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</si>
  <si>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</si>
  <si>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</si>
  <si>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</si>
  <si>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</si>
  <si>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</si>
  <si>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</si>
  <si>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</si>
  <si>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</si>
  <si>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</si>
  <si>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</si>
  <si>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</si>
  <si>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</si>
  <si>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</si>
  <si>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</si>
  <si>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</si>
  <si>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</si>
  <si>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</si>
  <si>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</si>
  <si>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</si>
  <si>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</si>
  <si>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</si>
  <si>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</si>
  <si>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</si>
  <si>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</si>
  <si>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</si>
  <si>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</si>
  <si>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</si>
  <si>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</si>
  <si>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</si>
  <si>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</si>
  <si>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</si>
  <si>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</si>
  <si>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</si>
  <si>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</si>
  <si>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</si>
  <si>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</si>
  <si>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</si>
  <si>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</si>
  <si>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</si>
  <si>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</si>
  <si>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</si>
  <si>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</si>
  <si>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</si>
  <si>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</si>
  <si>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</si>
  <si>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</si>
  <si>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</si>
  <si>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</si>
  <si>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</si>
  <si>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</si>
  <si>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</si>
  <si>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</si>
  <si>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</si>
  <si>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</si>
  <si>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</si>
  <si>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</si>
  <si>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</si>
  <si>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</si>
  <si>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</si>
  <si>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</si>
  <si>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</si>
  <si>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</si>
  <si>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</si>
  <si>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</si>
  <si>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</si>
  <si>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</si>
  <si>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</si>
  <si>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</si>
  <si>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</si>
  <si>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</si>
  <si>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</si>
  <si>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</si>
  <si>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</si>
  <si>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</si>
  <si>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</si>
  <si>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</si>
  <si>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</si>
  <si>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</si>
  <si>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</si>
  <si>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</si>
  <si>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</si>
  <si>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</si>
  <si>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</si>
  <si>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</si>
  <si>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</si>
  <si>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</si>
  <si>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</si>
  <si>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</si>
  <si>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</si>
  <si>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</si>
  <si>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</si>
  <si>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</si>
  <si>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</si>
  <si>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</si>
  <si>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</si>
  <si>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</si>
  <si>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</si>
  <si>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</si>
  <si>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</si>
  <si>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</si>
  <si>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</si>
  <si>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</si>
  <si>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</si>
  <si>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</si>
  <si>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</si>
  <si>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</si>
  <si>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</si>
  <si>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</si>
  <si>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</si>
  <si>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</si>
  <si>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</si>
  <si>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</si>
  <si>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</si>
  <si>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</si>
  <si>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</si>
  <si>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</si>
  <si>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</si>
  <si>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</si>
  <si>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</si>
  <si>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</si>
  <si>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</si>
  <si>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</si>
  <si>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</si>
  <si>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</si>
  <si>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</si>
  <si>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</si>
  <si>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</si>
  <si>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</si>
  <si>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</si>
  <si>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</si>
  <si>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</si>
  <si>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</si>
  <si>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</si>
  <si>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</si>
  <si>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</si>
  <si>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</si>
  <si>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</si>
  <si>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</si>
  <si>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</si>
  <si>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</si>
  <si>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</si>
  <si>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</si>
  <si>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</si>
  <si>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</si>
  <si>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</si>
  <si>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</si>
  <si>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</si>
  <si>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</si>
  <si>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</si>
  <si>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</si>
  <si>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</si>
  <si>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</si>
  <si>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</si>
  <si>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</si>
  <si>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</si>
  <si>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</si>
  <si>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</si>
  <si>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</si>
  <si>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</si>
  <si>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</si>
  <si>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</si>
  <si>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</si>
  <si>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</si>
  <si>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</si>
  <si>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</si>
  <si>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</si>
  <si>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</si>
  <si>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</si>
  <si>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</si>
  <si>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</si>
  <si>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</si>
  <si>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</si>
  <si>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</si>
  <si>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</si>
  <si>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</si>
  <si>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</si>
  <si>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</si>
  <si>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</si>
  <si>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</si>
  <si>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</si>
  <si>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</si>
  <si>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</si>
  <si>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</si>
  <si>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</si>
  <si>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</si>
  <si>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</si>
  <si>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</si>
  <si>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</si>
  <si>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</si>
  <si>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</si>
  <si>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</si>
  <si>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</si>
  <si>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</si>
  <si>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</si>
  <si>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</si>
  <si>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</si>
  <si>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</si>
  <si>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</si>
  <si>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</si>
  <si>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</si>
  <si>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</si>
  <si>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</si>
  <si>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</si>
  <si>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</si>
  <si>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</si>
  <si>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</si>
  <si>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</si>
  <si>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</si>
  <si>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</si>
  <si>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</si>
  <si>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</si>
  <si>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</si>
  <si>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</si>
  <si>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</si>
  <si>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</si>
  <si>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</si>
  <si>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</si>
  <si>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</si>
  <si>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</si>
  <si>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</si>
  <si>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</si>
  <si>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</si>
  <si>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</si>
  <si>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</si>
  <si>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</si>
  <si>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</si>
  <si>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</si>
  <si>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</si>
  <si>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</si>
  <si>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</si>
  <si>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</si>
  <si>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</si>
  <si>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</si>
  <si>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</si>
  <si>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</si>
  <si>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</si>
  <si>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</si>
  <si>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</si>
  <si>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</si>
  <si>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</si>
  <si>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</si>
  <si>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</si>
  <si>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</si>
  <si>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</si>
  <si>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</si>
  <si>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</si>
  <si>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</si>
  <si>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</si>
  <si>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</si>
  <si>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</si>
  <si>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</si>
  <si>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</si>
  <si>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</si>
  <si>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</si>
  <si>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</si>
  <si>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</si>
  <si>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</si>
  <si>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</si>
  <si>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</si>
  <si>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</si>
  <si>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</si>
  <si>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</si>
  <si>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</si>
  <si>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</si>
  <si>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</si>
  <si>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</si>
  <si>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</si>
  <si>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</si>
  <si>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</si>
  <si>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</si>
  <si>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</si>
  <si>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</si>
  <si>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</si>
  <si>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</si>
  <si>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</si>
  <si>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</si>
  <si>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</si>
  <si>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</si>
  <si>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</si>
  <si>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</si>
  <si>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</si>
  <si>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</si>
  <si>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</si>
  <si>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</si>
  <si>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</si>
  <si>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</si>
  <si>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</si>
  <si>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</si>
  <si>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</si>
  <si>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</si>
  <si>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</si>
  <si>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</si>
  <si>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</si>
  <si>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</si>
  <si>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</si>
  <si>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</si>
  <si>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</si>
  <si>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</si>
  <si>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</si>
  <si>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</si>
  <si>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</si>
  <si>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</si>
  <si>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</si>
  <si>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</si>
  <si>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</si>
  <si>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</si>
  <si>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</si>
  <si>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</si>
  <si>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</si>
  <si>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</si>
  <si>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</si>
  <si>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</si>
  <si>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</si>
  <si>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</si>
  <si>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</si>
  <si>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</si>
  <si>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</si>
  <si>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</si>
  <si>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</si>
  <si>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</si>
  <si>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</si>
  <si>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</si>
  <si>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</si>
  <si>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</si>
  <si>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</si>
  <si>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</si>
  <si>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</si>
  <si>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</si>
  <si>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</si>
  <si>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</si>
  <si>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</si>
  <si>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</si>
  <si>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</si>
  <si>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</si>
  <si>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</si>
  <si>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</si>
  <si>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</si>
  <si>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</si>
  <si>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</si>
  <si>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</si>
  <si>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</si>
  <si>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</si>
  <si>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</si>
  <si>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</si>
  <si>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</si>
  <si>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</si>
  <si>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</si>
  <si>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</si>
  <si>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</si>
  <si>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</si>
  <si>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</si>
  <si>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</si>
  <si>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</si>
  <si>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</si>
  <si>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</si>
  <si>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</si>
  <si>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</si>
  <si>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</si>
  <si>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</si>
  <si>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</si>
  <si>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</si>
  <si>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</si>
  <si>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</si>
  <si>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</si>
  <si>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</si>
  <si>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</si>
  <si>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</si>
  <si>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</si>
  <si>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</si>
  <si>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</si>
  <si>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</si>
  <si>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</si>
  <si>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</si>
  <si>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</si>
  <si>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</si>
  <si>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</si>
  <si>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</si>
  <si>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</si>
  <si>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</si>
  <si>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</si>
  <si>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</si>
  <si>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</si>
  <si>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</si>
  <si>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</si>
  <si>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</si>
  <si>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</si>
  <si>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</si>
  <si>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</si>
  <si>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</si>
  <si>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</si>
  <si>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</si>
  <si>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</si>
  <si>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</si>
  <si>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</si>
  <si>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</si>
  <si>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</si>
  <si>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</si>
  <si>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</si>
  <si>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</si>
  <si>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</si>
  <si>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</si>
  <si>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</si>
  <si>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</si>
  <si>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</si>
  <si>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</si>
  <si>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</si>
  <si>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</si>
  <si>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</si>
  <si>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</si>
  <si>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</si>
  <si>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</si>
  <si>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</si>
  <si>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</si>
  <si>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</si>
  <si>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</si>
  <si>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</si>
  <si>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</si>
  <si>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</si>
  <si>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</si>
  <si>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</si>
  <si>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</si>
  <si>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</si>
  <si>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</si>
  <si>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</si>
  <si>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</si>
  <si>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</si>
  <si>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</si>
  <si>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</si>
  <si>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</si>
  <si>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</si>
  <si>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</si>
  <si>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</si>
  <si>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</si>
  <si>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</si>
  <si>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</si>
  <si>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</si>
  <si>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</si>
  <si>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</si>
  <si>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</si>
  <si>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</si>
  <si>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</si>
  <si>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</si>
  <si>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</si>
  <si>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</si>
  <si>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</si>
  <si>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</si>
  <si>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</si>
  <si>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</si>
  <si>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</si>
  <si>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</si>
  <si>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</si>
  <si>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</si>
  <si>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</si>
  <si>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</si>
  <si>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</si>
  <si>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</si>
  <si>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</si>
  <si>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</si>
  <si>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</si>
  <si>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</si>
  <si>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</si>
  <si>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</si>
  <si>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</si>
  <si>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</si>
  <si>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</si>
  <si>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</si>
  <si>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</si>
  <si>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</si>
  <si>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</si>
  <si>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</si>
  <si>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</si>
  <si>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</si>
  <si>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</si>
  <si>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</si>
  <si>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</si>
  <si>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</si>
  <si>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</si>
  <si>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</si>
  <si>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</si>
  <si>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</si>
  <si>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</si>
  <si>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</si>
  <si>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</si>
  <si>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</si>
  <si>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</si>
  <si>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</si>
  <si>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</si>
  <si>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</si>
  <si>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</si>
  <si>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</si>
  <si>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</si>
  <si>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</si>
  <si>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</si>
  <si>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</si>
  <si>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</si>
  <si>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</si>
  <si>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</si>
  <si>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</si>
  <si>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</si>
  <si>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</si>
  <si>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</si>
  <si>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</si>
  <si>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</si>
  <si>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</si>
  <si>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</si>
  <si>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</si>
  <si>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</si>
  <si>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</si>
  <si>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</si>
  <si>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</si>
  <si>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</si>
  <si>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</si>
  <si>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</si>
  <si>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</si>
  <si>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</si>
  <si>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</si>
  <si>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</si>
  <si>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</si>
  <si>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</si>
  <si>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</si>
  <si>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</si>
  <si>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</si>
  <si>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</si>
  <si>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</si>
  <si>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</si>
  <si>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</si>
  <si>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</si>
  <si>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</si>
  <si>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</si>
  <si>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</si>
  <si>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</si>
  <si>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</si>
  <si>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</si>
  <si>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</si>
  <si>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</si>
  <si>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</si>
  <si>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</si>
  <si>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</si>
  <si>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</si>
  <si>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</si>
  <si>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</si>
  <si>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</si>
  <si>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</si>
  <si>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</si>
  <si>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</si>
  <si>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</si>
  <si>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</si>
  <si>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</si>
  <si>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</si>
  <si>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</si>
  <si>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</si>
  <si>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</si>
  <si>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</si>
  <si>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</si>
  <si>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</si>
  <si>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</si>
  <si>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</si>
  <si>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</si>
  <si>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</si>
  <si>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</si>
  <si>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</si>
  <si>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</si>
  <si>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</si>
  <si>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</si>
  <si>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</si>
  <si>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</si>
  <si>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</si>
  <si>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</si>
  <si>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</si>
  <si>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</si>
  <si>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</si>
  <si>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</si>
  <si>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</si>
  <si>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</si>
  <si>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</si>
  <si>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</si>
  <si>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</si>
  <si>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</si>
  <si>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</si>
  <si>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</si>
  <si>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</si>
  <si>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</si>
  <si>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</si>
  <si>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</si>
  <si>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</si>
  <si>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</si>
  <si>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</si>
  <si>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</si>
  <si>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</si>
  <si>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</si>
  <si>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</si>
  <si>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</si>
  <si>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</si>
  <si>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</si>
  <si>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</si>
  <si>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</si>
  <si>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</si>
  <si>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</si>
  <si>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</si>
  <si>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</si>
  <si>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</si>
  <si>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</si>
  <si>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</si>
  <si>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</si>
  <si>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</si>
  <si>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</si>
  <si>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</si>
  <si>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</si>
  <si>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</si>
  <si>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</si>
  <si>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</si>
  <si>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</si>
  <si>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</si>
  <si>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</si>
  <si>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</si>
  <si>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</si>
  <si>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</si>
  <si>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</si>
  <si>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</si>
  <si>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</si>
  <si>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</si>
  <si>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</si>
  <si>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</si>
  <si>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</si>
  <si>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</si>
  <si>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</si>
  <si>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</si>
  <si>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</si>
  <si>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</si>
  <si>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</si>
  <si>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</si>
  <si>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</si>
  <si>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</si>
  <si>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</si>
  <si>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</si>
  <si>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</si>
  <si>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</si>
  <si>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</si>
  <si>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</si>
  <si>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</si>
  <si>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</si>
  <si>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</si>
  <si>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</si>
  <si>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</si>
  <si>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</si>
  <si>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</si>
  <si>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</si>
  <si>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</si>
  <si>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</si>
  <si>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</si>
  <si>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</si>
  <si>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</si>
  <si>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</si>
  <si>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</si>
  <si>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</si>
  <si>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</si>
  <si>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</si>
  <si>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</si>
  <si>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</si>
  <si>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</si>
  <si>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</si>
  <si>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</si>
  <si>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</si>
  <si>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</si>
  <si>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</si>
  <si>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</si>
  <si>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</si>
  <si>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</si>
  <si>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</si>
  <si>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</si>
  <si>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</si>
  <si>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</si>
  <si>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</si>
  <si>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</si>
  <si>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</si>
  <si>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</si>
  <si>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</si>
  <si>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</si>
  <si>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</si>
  <si>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</si>
  <si>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</si>
  <si>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</si>
  <si>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</si>
  <si>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</si>
  <si>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</si>
  <si>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</si>
  <si>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</si>
  <si>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</si>
  <si>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</si>
  <si>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</si>
  <si>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</si>
  <si>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</si>
  <si>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</si>
  <si>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</si>
  <si>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</si>
  <si>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</si>
  <si>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</si>
  <si>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</si>
  <si>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</si>
  <si>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</si>
  <si>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</si>
  <si>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</si>
  <si>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</si>
  <si>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</si>
  <si>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</si>
  <si>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</si>
  <si>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</si>
  <si>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</si>
  <si>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</si>
  <si>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</si>
  <si>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</si>
  <si>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</si>
  <si>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</si>
  <si>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</si>
  <si>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</si>
  <si>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</si>
  <si>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</si>
  <si>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</si>
  <si>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</si>
  <si>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</si>
  <si>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</si>
  <si>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</si>
  <si>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</si>
  <si>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</si>
  <si>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</si>
  <si>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</si>
  <si>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</si>
  <si>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</si>
  <si>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</si>
  <si>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</si>
  <si>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</si>
  <si>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</si>
  <si>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</si>
  <si>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</si>
  <si>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</si>
  <si>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</si>
  <si>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</si>
  <si>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</si>
  <si>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</si>
  <si>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</si>
  <si>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</si>
  <si>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</si>
  <si>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</si>
  <si>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</si>
  <si>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</si>
  <si>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</si>
  <si>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</si>
  <si>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</si>
  <si>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</si>
  <si>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</si>
  <si>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</si>
  <si>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</si>
  <si>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</si>
  <si>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</si>
  <si>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</si>
  <si>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</si>
  <si>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</si>
  <si>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</si>
  <si>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</si>
  <si>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</si>
  <si>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</si>
  <si>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</si>
  <si>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</si>
  <si>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</si>
  <si>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</si>
  <si>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</si>
  <si>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</si>
  <si>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</si>
  <si>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</si>
  <si>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</si>
  <si>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</si>
  <si>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</si>
  <si>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</si>
  <si>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</si>
  <si>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</si>
  <si>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</si>
  <si>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</si>
  <si>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</si>
  <si>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</si>
  <si>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</si>
  <si>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</si>
  <si>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</si>
  <si>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</si>
  <si>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</si>
  <si>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</si>
  <si>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</si>
  <si>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</si>
  <si>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</si>
  <si>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</si>
  <si>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</si>
  <si>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</si>
  <si>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</si>
  <si>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</si>
  <si>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</si>
  <si>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</si>
  <si>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</si>
  <si>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</si>
  <si>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</si>
  <si>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</si>
  <si>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</si>
  <si>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</si>
  <si>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</si>
  <si>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</si>
  <si>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</si>
  <si>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</si>
  <si>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</si>
  <si>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</si>
  <si>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</si>
  <si>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</si>
  <si>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</si>
  <si>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</si>
  <si>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</si>
  <si>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</si>
  <si>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</si>
  <si>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</si>
  <si>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</si>
  <si>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</si>
  <si>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</si>
  <si>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</si>
  <si>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</si>
  <si>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</si>
  <si>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</si>
  <si>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</si>
  <si>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</si>
  <si>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</si>
  <si>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</si>
  <si>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</si>
  <si>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</si>
  <si>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</si>
  <si>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</si>
  <si>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</si>
  <si>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</si>
  <si>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</si>
  <si>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</si>
  <si>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</si>
  <si>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</si>
  <si>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</si>
  <si>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</si>
  <si>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</si>
  <si>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</si>
  <si>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</si>
  <si>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</si>
  <si>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</si>
  <si>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</si>
  <si>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</si>
  <si>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</si>
  <si>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</si>
  <si>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</si>
  <si>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</si>
  <si>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</si>
  <si>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</si>
  <si>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</si>
  <si>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</si>
  <si>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</si>
  <si>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</si>
  <si>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</si>
  <si>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</si>
  <si>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</si>
  <si>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</si>
  <si>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</si>
  <si>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</si>
  <si>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</si>
  <si>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</si>
  <si>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</si>
  <si>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</si>
  <si>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</si>
  <si>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</si>
  <si>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</si>
  <si>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</si>
  <si>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</si>
  <si>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</si>
  <si>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</si>
  <si>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</si>
  <si>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</si>
  <si>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</si>
  <si>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</si>
  <si>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</si>
  <si>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</si>
  <si>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</si>
  <si>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</si>
  <si>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</si>
  <si>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</si>
  <si>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</si>
  <si>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</si>
  <si>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</si>
  <si>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</si>
  <si>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</si>
  <si>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</si>
  <si>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</si>
  <si>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</si>
  <si>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</si>
  <si>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</si>
  <si>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</si>
  <si>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</si>
  <si>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</si>
  <si>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</si>
  <si>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</si>
  <si>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</si>
  <si>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</si>
  <si>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</si>
  <si>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</si>
  <si>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</si>
  <si>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</si>
  <si>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</si>
  <si>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</si>
  <si>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</si>
  <si>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</si>
  <si>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</si>
  <si>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</si>
  <si>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</si>
  <si>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</si>
  <si>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</si>
  <si>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</si>
  <si>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</si>
  <si>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</si>
  <si>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</si>
  <si>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</si>
  <si>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</si>
  <si>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</si>
  <si>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</si>
  <si>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</si>
  <si>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</si>
  <si>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</si>
  <si>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</si>
  <si>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</si>
  <si>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</si>
  <si>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</si>
  <si>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</si>
  <si>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</si>
  <si>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</si>
  <si>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</si>
  <si>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</si>
  <si>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</si>
  <si>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</si>
  <si>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</si>
  <si>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</si>
  <si>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</si>
  <si>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</si>
  <si>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</si>
  <si>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</si>
  <si>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</si>
  <si>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</si>
  <si>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</si>
  <si>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</si>
  <si>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</si>
  <si>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</si>
  <si>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</si>
  <si>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</si>
  <si>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</si>
  <si>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</si>
  <si>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</si>
  <si>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</si>
  <si>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</si>
  <si>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</si>
  <si>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</si>
  <si>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</si>
  <si>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</si>
  <si>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</si>
  <si>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</si>
  <si>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</si>
  <si>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</si>
  <si>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</si>
  <si>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</si>
  <si>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</si>
  <si>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</si>
  <si>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</si>
  <si>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</si>
  <si>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</si>
  <si>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</si>
  <si>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</si>
  <si>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</si>
  <si>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</si>
  <si>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</si>
  <si>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</si>
  <si>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</si>
  <si>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</si>
  <si>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</si>
  <si>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</si>
  <si>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</si>
  <si>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</si>
  <si>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</si>
  <si>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</si>
  <si>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</si>
  <si>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</si>
  <si>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</si>
  <si>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</si>
  <si>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</si>
  <si>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</si>
  <si>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</si>
  <si>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</si>
  <si>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</si>
  <si>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</si>
  <si>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</si>
  <si>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</si>
  <si>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</si>
  <si>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</si>
  <si>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</si>
  <si>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</si>
  <si>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</si>
  <si>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</si>
  <si>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</si>
  <si>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</si>
  <si>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</si>
  <si>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</si>
  <si>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</si>
  <si>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</si>
  <si>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</si>
  <si>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</si>
  <si>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</si>
  <si>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</si>
  <si>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</si>
  <si>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</si>
  <si>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</si>
  <si>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</si>
  <si>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</si>
  <si>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</si>
  <si>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</si>
  <si>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</si>
  <si>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</si>
  <si>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</si>
  <si>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</si>
  <si>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</si>
  <si>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</si>
  <si>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</si>
  <si>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</si>
  <si>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</si>
  <si>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</si>
  <si>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</si>
  <si>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</si>
  <si>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</si>
  <si>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</si>
  <si>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</si>
  <si>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</si>
  <si>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</si>
  <si>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</si>
  <si>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</si>
  <si>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</si>
  <si>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</si>
  <si>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</si>
  <si>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</si>
  <si>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</si>
  <si>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</si>
  <si>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</si>
  <si>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</si>
  <si>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</si>
  <si>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</si>
  <si>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</si>
  <si>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</si>
  <si>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</si>
  <si>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</si>
  <si>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</si>
  <si>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</si>
  <si>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</si>
  <si>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</si>
  <si>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</si>
  <si>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</si>
  <si>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</si>
  <si>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</si>
  <si>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</si>
  <si>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</si>
  <si>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</si>
  <si>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</si>
  <si>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</si>
  <si>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</si>
  <si>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</si>
  <si>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</si>
  <si>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</si>
  <si>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</si>
  <si>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</si>
  <si>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</si>
  <si>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</si>
  <si>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</si>
  <si>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</si>
  <si>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</si>
  <si>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</si>
  <si>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</si>
  <si>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</si>
  <si>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</si>
  <si>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</si>
  <si>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</si>
  <si>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</si>
  <si>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</si>
  <si>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</si>
  <si>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</si>
  <si>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</si>
  <si>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</si>
  <si>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</si>
  <si>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</si>
  <si>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</si>
  <si>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</si>
  <si>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</si>
  <si>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</si>
  <si>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</si>
  <si>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</si>
  <si>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</si>
  <si>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</si>
  <si>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</si>
  <si>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</si>
  <si>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</si>
  <si>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</si>
  <si>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</si>
  <si>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</si>
  <si>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</si>
  <si>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</si>
  <si>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</si>
  <si>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</si>
  <si>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</si>
  <si>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</si>
  <si>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</si>
  <si>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</si>
  <si>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</si>
  <si>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</si>
  <si>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</si>
  <si>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</si>
  <si>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</si>
  <si>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</si>
  <si>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</si>
  <si>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</si>
  <si>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</si>
  <si>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</si>
  <si>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</si>
  <si>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</si>
  <si>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</si>
  <si>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</si>
  <si>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</si>
  <si>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</si>
  <si>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</si>
  <si>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</si>
  <si>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</si>
  <si>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</si>
  <si>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</si>
  <si>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</si>
  <si>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</si>
  <si>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</si>
  <si>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</si>
  <si>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</si>
  <si>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</si>
  <si>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</si>
  <si>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</si>
  <si>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</si>
  <si>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</si>
  <si>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</si>
  <si>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</si>
  <si>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</si>
  <si>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</si>
  <si>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</si>
  <si>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</si>
  <si>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</si>
  <si>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</si>
  <si>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</si>
  <si>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</si>
  <si>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</si>
  <si>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</si>
  <si>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</si>
  <si>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</si>
  <si>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</si>
  <si>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</si>
  <si>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</si>
  <si>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</si>
  <si>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</si>
  <si>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</si>
  <si>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</si>
  <si>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</si>
  <si>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</si>
  <si>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</si>
  <si>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</si>
  <si>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</si>
  <si>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</si>
  <si>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</si>
  <si>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</si>
  <si>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</si>
  <si>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</si>
  <si>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</si>
  <si>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</si>
  <si>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</si>
  <si>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</si>
  <si>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</si>
  <si>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</si>
  <si>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</si>
  <si>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</si>
  <si>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</si>
  <si>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</si>
  <si>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</si>
  <si>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</si>
  <si>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</si>
  <si>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</si>
  <si>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</si>
  <si>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</si>
  <si>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</si>
  <si>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</si>
  <si>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</si>
  <si>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</si>
  <si>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</si>
  <si>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</si>
  <si>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</si>
  <si>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</si>
  <si>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</si>
  <si>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</si>
  <si>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</si>
  <si>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</si>
  <si>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</si>
  <si>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</si>
  <si>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</si>
  <si>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</si>
  <si>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</si>
  <si>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</si>
  <si>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</si>
  <si>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</si>
  <si>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</si>
  <si>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</si>
  <si>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</si>
  <si>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</si>
  <si>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</si>
  <si>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</si>
  <si>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</si>
  <si>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</si>
  <si>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</si>
  <si>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</si>
  <si>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</si>
  <si>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</si>
  <si>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</si>
  <si>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</si>
  <si>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</si>
  <si>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</si>
  <si>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</si>
  <si>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</si>
  <si>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</si>
  <si>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</si>
  <si>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</si>
  <si>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</si>
  <si>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</si>
  <si>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</si>
  <si>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</si>
  <si>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</si>
  <si>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</si>
  <si>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</si>
  <si>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</si>
  <si>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</si>
  <si>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</si>
  <si>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</si>
  <si>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</si>
  <si>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</si>
  <si>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</si>
  <si>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</si>
  <si>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</si>
  <si>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</si>
  <si>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</si>
  <si>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</si>
  <si>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</si>
  <si>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</si>
  <si>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</si>
  <si>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</si>
  <si>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</si>
  <si>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</si>
  <si>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</si>
  <si>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</si>
  <si>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</si>
  <si>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</si>
  <si>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</si>
  <si>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</si>
  <si>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</si>
  <si>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</si>
  <si>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</si>
  <si>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</si>
  <si>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</si>
  <si>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</si>
  <si>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</si>
  <si>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</si>
  <si>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</si>
  <si>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</si>
  <si>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</si>
  <si>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</si>
  <si>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</si>
  <si>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</si>
  <si>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</si>
  <si>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</si>
  <si>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</si>
  <si>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</si>
  <si>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</si>
  <si>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</si>
  <si>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</si>
  <si>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</si>
  <si>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</si>
  <si>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</si>
  <si>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</si>
  <si>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</si>
  <si>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</si>
  <si>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</si>
  <si>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</si>
  <si>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</si>
  <si>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</si>
  <si>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</si>
  <si>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</si>
  <si>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</si>
  <si>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</si>
  <si>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</si>
  <si>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</si>
  <si>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</si>
  <si>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</si>
  <si>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</si>
  <si>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</si>
  <si>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</si>
  <si>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</si>
  <si>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</si>
  <si>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</si>
  <si>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</si>
  <si>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</si>
  <si>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</si>
  <si>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</si>
  <si>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</si>
  <si>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</si>
  <si>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</si>
  <si>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</si>
  <si>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</si>
  <si>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</si>
  <si>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</si>
  <si>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</si>
  <si>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</si>
  <si>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</si>
  <si>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</si>
  <si>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</si>
  <si>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</si>
  <si>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</si>
  <si>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</si>
  <si>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</si>
  <si>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</si>
  <si>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</si>
  <si>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</si>
  <si>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</si>
  <si>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</si>
  <si>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</si>
  <si>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</si>
  <si>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</si>
  <si>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</si>
  <si>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</si>
  <si>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</si>
  <si>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</si>
  <si>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</si>
  <si>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</si>
  <si>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</si>
  <si>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</si>
  <si>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</si>
  <si>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</si>
  <si>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</si>
  <si>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</si>
  <si>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</si>
  <si>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</si>
  <si>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</si>
  <si>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</si>
  <si>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</si>
  <si>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</si>
  <si>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</si>
  <si>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</si>
  <si>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</si>
  <si>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</si>
  <si>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</si>
  <si>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</si>
  <si>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</si>
  <si>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</si>
  <si>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</si>
  <si>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</si>
  <si>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</si>
  <si>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</si>
  <si>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</si>
  <si>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</si>
  <si>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</si>
  <si>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</si>
  <si>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</si>
  <si>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</si>
  <si>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</si>
  <si>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</si>
  <si>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</si>
  <si>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</si>
  <si>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</si>
  <si>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</si>
  <si>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</si>
  <si>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</si>
  <si>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</si>
  <si>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</si>
  <si>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</si>
  <si>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</si>
  <si>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</si>
  <si>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</si>
  <si>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</si>
  <si>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</si>
  <si>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</si>
  <si>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</si>
  <si>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</si>
  <si>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</si>
  <si>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</si>
  <si>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</si>
  <si>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</si>
  <si>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</si>
  <si>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</si>
  <si>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</si>
  <si>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</si>
  <si>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</si>
  <si>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</si>
  <si>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</si>
  <si>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</si>
  <si>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</si>
  <si>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</si>
  <si>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</si>
  <si>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</si>
  <si>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</si>
  <si>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</si>
  <si>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</si>
  <si>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</si>
  <si>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</si>
  <si>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</si>
  <si>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</si>
  <si>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</si>
  <si>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</si>
  <si>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</si>
  <si>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</si>
  <si>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</si>
  <si>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</si>
  <si>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</si>
  <si>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</si>
  <si>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</si>
  <si>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</si>
  <si>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</si>
  <si>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</si>
  <si>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</si>
  <si>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</si>
  <si>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</si>
  <si>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</si>
  <si>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</si>
  <si>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</si>
  <si>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</si>
  <si>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</si>
  <si>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</si>
  <si>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</si>
  <si>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</si>
  <si>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</si>
  <si>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</si>
  <si>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</si>
  <si>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</si>
  <si>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</si>
  <si>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</si>
  <si>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</si>
  <si>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</si>
  <si>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</si>
  <si>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</si>
  <si>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</si>
  <si>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</si>
  <si>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</si>
  <si>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</si>
  <si>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</si>
  <si>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</si>
  <si>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</si>
  <si>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</si>
  <si>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</si>
  <si>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</si>
  <si>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</si>
  <si>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</si>
  <si>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</si>
  <si>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</si>
  <si>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</si>
  <si>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</si>
  <si>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</si>
  <si>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</si>
  <si>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</si>
  <si>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</si>
  <si>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</si>
  <si>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</si>
  <si>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</si>
  <si>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</si>
  <si>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</si>
  <si>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</si>
  <si>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</si>
  <si>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</si>
  <si>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</si>
  <si>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</si>
  <si>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</si>
  <si>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</si>
  <si>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</si>
  <si>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</si>
  <si>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</si>
  <si>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</si>
  <si>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</si>
  <si>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</si>
  <si>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</si>
  <si>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</si>
  <si>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</si>
  <si>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</si>
  <si>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</si>
  <si>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</si>
  <si>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</si>
  <si>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</si>
  <si>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</si>
  <si>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</si>
  <si>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</si>
  <si>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</si>
  <si>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</si>
  <si>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</si>
  <si>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</si>
  <si>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</si>
  <si>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</si>
  <si>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</si>
  <si>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</si>
  <si>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</si>
  <si>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</si>
  <si>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</si>
  <si>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</si>
  <si>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</si>
  <si>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</si>
  <si>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</si>
  <si>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</si>
  <si>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</si>
  <si>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</si>
  <si>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</si>
  <si>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</si>
  <si>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</si>
  <si>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</si>
  <si>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</si>
  <si>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</si>
  <si>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</si>
  <si>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</si>
  <si>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</si>
  <si>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</si>
  <si>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</si>
  <si>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</si>
  <si>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</si>
  <si>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</si>
  <si>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</si>
  <si>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</si>
  <si>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</si>
  <si>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</si>
  <si>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</si>
  <si>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</si>
  <si>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</si>
  <si>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</si>
  <si>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</si>
  <si>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</si>
  <si>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</si>
  <si>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</si>
  <si>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</si>
  <si>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</si>
  <si>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</si>
  <si>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</si>
  <si>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</si>
  <si>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</si>
  <si>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</si>
  <si>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</si>
  <si>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</si>
  <si>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</si>
  <si>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</si>
  <si>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</si>
  <si>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</si>
  <si>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</si>
  <si>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</si>
  <si>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</si>
  <si>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</si>
  <si>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</si>
  <si>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</si>
  <si>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</si>
  <si>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</si>
  <si>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</si>
  <si>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</si>
  <si>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</si>
  <si>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</si>
  <si>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</si>
  <si>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</si>
  <si>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</si>
  <si>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</si>
  <si>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</si>
  <si>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</si>
  <si>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</si>
  <si>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</si>
  <si>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</si>
  <si>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</si>
  <si>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</si>
  <si>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</si>
  <si>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</si>
  <si>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</si>
  <si>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</si>
  <si>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</si>
  <si>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</si>
  <si>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</si>
  <si>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</si>
  <si>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</si>
  <si>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</si>
  <si>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</si>
  <si>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</si>
  <si>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</si>
  <si>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</si>
  <si>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</si>
  <si>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</si>
  <si>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</si>
  <si>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</si>
  <si>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</si>
  <si>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</si>
  <si>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</si>
  <si>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</si>
  <si>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</si>
  <si>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</si>
  <si>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</si>
  <si>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</si>
  <si>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</si>
  <si>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</si>
  <si>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</si>
  <si>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</si>
  <si>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</si>
  <si>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</si>
  <si>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</si>
  <si>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</si>
  <si>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</si>
  <si>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</si>
  <si>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</si>
  <si>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</si>
  <si>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</si>
  <si>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</si>
  <si>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</si>
  <si>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</si>
  <si>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</si>
  <si>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</si>
  <si>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</si>
  <si>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</si>
  <si>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</si>
  <si>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</si>
  <si>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</si>
  <si>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</si>
  <si>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</si>
  <si>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</si>
  <si>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</si>
  <si>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</si>
  <si>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</si>
  <si>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</si>
  <si>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</si>
  <si>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</si>
  <si>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</si>
  <si>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</si>
  <si>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</si>
  <si>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</si>
  <si>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</si>
  <si>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</si>
  <si>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</si>
  <si>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</si>
  <si>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</si>
  <si>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</si>
  <si>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</si>
  <si>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</si>
  <si>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</si>
  <si>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</si>
  <si>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</si>
  <si>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</si>
  <si>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</si>
  <si>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</si>
  <si>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</si>
  <si>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</si>
  <si>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</si>
  <si>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</si>
  <si>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</si>
  <si>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</si>
  <si>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</si>
  <si>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</si>
  <si>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</si>
  <si>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</si>
  <si>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</si>
  <si>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</si>
  <si>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</si>
  <si>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</si>
  <si>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</si>
  <si>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</si>
  <si>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</si>
  <si>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</si>
  <si>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</si>
  <si>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</si>
  <si>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</si>
  <si>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</si>
  <si>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</si>
  <si>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</si>
  <si>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</si>
  <si>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</si>
  <si>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</si>
  <si>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</si>
  <si>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</si>
  <si>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</si>
  <si>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</si>
  <si>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</si>
  <si>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</si>
  <si>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</si>
  <si>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</si>
  <si>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</si>
  <si>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</si>
  <si>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</si>
  <si>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</si>
  <si>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</si>
  <si>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</si>
  <si>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</si>
  <si>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</si>
  <si>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</si>
  <si>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</si>
  <si>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</si>
  <si>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</si>
  <si>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</si>
  <si>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</si>
  <si>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</si>
  <si>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</si>
  <si>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</si>
  <si>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</si>
  <si>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</si>
  <si>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</si>
  <si>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</si>
  <si>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</si>
  <si>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</si>
  <si>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</si>
  <si>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</si>
  <si>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</si>
  <si>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</si>
  <si>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</si>
  <si>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</si>
  <si>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</si>
  <si>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</si>
  <si>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</si>
  <si>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</si>
  <si>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</si>
  <si>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</si>
  <si>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</si>
  <si>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</si>
  <si>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</si>
  <si>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</si>
  <si>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</si>
  <si>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</si>
  <si>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</si>
  <si>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</si>
  <si>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</si>
  <si>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</si>
  <si>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</si>
  <si>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</si>
  <si>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</si>
  <si>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</si>
  <si>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</si>
  <si>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</si>
  <si>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</si>
  <si>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</si>
  <si>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</si>
  <si>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</si>
  <si>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</si>
  <si>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</si>
  <si>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</si>
  <si>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</si>
  <si>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</si>
  <si>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</si>
  <si>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</si>
  <si>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</si>
  <si>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</si>
  <si>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</si>
  <si>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</si>
  <si>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</si>
  <si>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</si>
  <si>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</si>
  <si>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</si>
  <si>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</si>
  <si>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</si>
  <si>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</si>
  <si>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</si>
  <si>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</si>
  <si>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</si>
  <si>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</si>
  <si>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</si>
  <si>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</si>
  <si>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</si>
  <si>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</si>
  <si>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</si>
  <si>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</si>
  <si>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</si>
  <si>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</si>
  <si>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</si>
  <si>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</si>
  <si>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</si>
  <si>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</si>
  <si>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</si>
  <si>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</si>
  <si>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</si>
  <si>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</si>
  <si>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</si>
  <si>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</si>
  <si>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</si>
  <si>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</si>
  <si>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</si>
  <si>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</si>
  <si>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</si>
  <si>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</si>
  <si>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</si>
  <si>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</si>
  <si>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</si>
  <si>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</si>
  <si>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</si>
  <si>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</si>
  <si>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</si>
  <si>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</si>
  <si>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</si>
  <si>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</si>
  <si>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</si>
  <si>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</si>
  <si>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</si>
  <si>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</si>
  <si>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</si>
  <si>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</si>
  <si>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</si>
  <si>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</si>
  <si>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</si>
  <si>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</si>
  <si>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</si>
  <si>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</si>
  <si>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</si>
  <si>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</si>
  <si>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</si>
  <si>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</si>
  <si>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</si>
  <si>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</si>
  <si>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</si>
  <si>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</si>
  <si>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</si>
  <si>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</si>
  <si>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</si>
  <si>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</si>
  <si>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</si>
  <si>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</si>
  <si>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</si>
  <si>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</si>
  <si>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</si>
  <si>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</si>
  <si>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</si>
  <si>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</si>
  <si>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</si>
  <si>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</si>
  <si>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</si>
  <si>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</si>
  <si>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</si>
  <si>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</si>
  <si>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</si>
  <si>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</si>
  <si>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</si>
  <si>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</si>
  <si>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</si>
  <si>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</si>
  <si>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</si>
  <si>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</si>
  <si>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</si>
  <si>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</si>
  <si>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</si>
  <si>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</si>
  <si>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</si>
  <si>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</si>
  <si>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</si>
  <si>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</si>
  <si>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</si>
  <si>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</si>
  <si>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</si>
  <si>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</si>
  <si>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</si>
  <si>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</si>
  <si>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</si>
  <si>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</si>
  <si>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</si>
  <si>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</si>
  <si>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</si>
  <si>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</si>
  <si>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</si>
  <si>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</si>
  <si>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</si>
  <si>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</si>
  <si>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</si>
  <si>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</si>
  <si>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</si>
  <si>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</si>
  <si>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</si>
  <si>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</si>
  <si>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</si>
  <si>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</si>
  <si>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</si>
  <si>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</si>
  <si>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</si>
  <si>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</si>
  <si>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</si>
  <si>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</si>
  <si>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</si>
  <si>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</si>
  <si>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</si>
  <si>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</si>
  <si>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</si>
  <si>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</si>
  <si>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</si>
  <si>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</si>
  <si>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</si>
  <si>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</si>
  <si>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</si>
  <si>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</si>
  <si>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</si>
  <si>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</si>
  <si>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</si>
  <si>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</si>
  <si>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</si>
  <si>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</si>
  <si>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</si>
  <si>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</si>
  <si>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</si>
  <si>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</si>
  <si>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</si>
  <si>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</si>
  <si>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</si>
  <si>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</si>
  <si>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</si>
  <si>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</si>
  <si>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</si>
  <si>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</si>
  <si>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</si>
  <si>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</si>
  <si>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</si>
  <si>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</si>
  <si>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</si>
  <si>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</si>
  <si>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</si>
  <si>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</si>
  <si>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</si>
  <si>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</si>
  <si>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</si>
  <si>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</si>
  <si>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</si>
  <si>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</si>
  <si>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</si>
  <si>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</si>
  <si>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</si>
  <si>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</si>
  <si>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</si>
  <si>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</si>
  <si>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</si>
  <si>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</si>
  <si>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</si>
  <si>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</si>
  <si>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</si>
  <si>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</si>
  <si>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</si>
  <si>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</si>
  <si>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</si>
  <si>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</si>
  <si>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</si>
  <si>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</si>
  <si>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</si>
  <si>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</si>
  <si>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</si>
  <si>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</si>
  <si>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</si>
  <si>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</si>
  <si>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</si>
  <si>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</si>
  <si>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</si>
  <si>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</si>
  <si>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</si>
  <si>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</si>
  <si>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</si>
  <si>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</si>
  <si>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</si>
  <si>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</si>
  <si>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</si>
  <si>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</si>
  <si>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</si>
  <si>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</si>
  <si>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</si>
  <si>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</si>
  <si>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</si>
  <si>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</si>
  <si>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</si>
  <si>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</si>
  <si>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</si>
  <si>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</si>
  <si>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</si>
  <si>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</si>
  <si>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</si>
  <si>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</si>
  <si>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</si>
  <si>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</si>
  <si>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</si>
  <si>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</si>
  <si>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</si>
  <si>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</si>
  <si>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</si>
  <si>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</si>
  <si>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</si>
  <si>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</si>
  <si>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</si>
  <si>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</si>
  <si>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</si>
  <si>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</si>
  <si>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</si>
  <si>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</si>
  <si>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</si>
  <si>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</si>
  <si>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</si>
  <si>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</si>
  <si>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</si>
  <si>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</si>
  <si>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</si>
  <si>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</si>
  <si>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</si>
  <si>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</si>
  <si>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</si>
  <si>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</si>
  <si>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</si>
  <si>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</si>
  <si>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</si>
  <si>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</si>
  <si>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</si>
  <si>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</si>
  <si>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</si>
  <si>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</si>
  <si>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</si>
  <si>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</si>
  <si>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</si>
  <si>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</si>
  <si>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</si>
  <si>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</si>
  <si>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</si>
  <si>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</si>
  <si>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</si>
  <si>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</si>
  <si>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</si>
  <si>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</si>
  <si>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</si>
  <si>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</si>
  <si>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</si>
  <si>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</si>
  <si>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</si>
  <si>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</si>
  <si>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</si>
  <si>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</si>
  <si>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</si>
  <si>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</si>
  <si>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</si>
  <si>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</si>
  <si>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</si>
  <si>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</si>
  <si>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</si>
  <si>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</si>
  <si>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</si>
  <si>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</si>
  <si>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</si>
  <si>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</si>
  <si>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</si>
  <si>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</si>
  <si>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</si>
  <si>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</si>
  <si>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</si>
  <si>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</si>
  <si>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</si>
  <si>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</si>
  <si>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</si>
  <si>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</si>
  <si>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</si>
  <si>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</si>
  <si>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</si>
  <si>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</si>
  <si>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</si>
  <si>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</si>
  <si>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</si>
  <si>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</si>
  <si>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</si>
  <si>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</si>
  <si>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</si>
  <si>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</si>
  <si>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</si>
  <si>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</si>
  <si>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</si>
  <si>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</si>
  <si>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</si>
  <si>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</si>
  <si>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</si>
  <si>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</si>
  <si>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</si>
  <si>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</si>
  <si>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</si>
  <si>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</si>
  <si>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</si>
  <si>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</si>
  <si>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</si>
  <si>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</si>
  <si>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</si>
  <si>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</si>
  <si>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</si>
  <si>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</si>
  <si>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</si>
  <si>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</si>
  <si>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</si>
  <si>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</si>
  <si>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</si>
  <si>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</si>
  <si>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</si>
  <si>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</si>
  <si>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</si>
  <si>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</si>
  <si>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</si>
  <si>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</si>
  <si>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</si>
  <si>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</si>
  <si>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</si>
  <si>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</si>
  <si>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</si>
  <si>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</si>
  <si>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</si>
  <si>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</si>
  <si>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</si>
  <si>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</si>
  <si>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</si>
  <si>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</si>
  <si>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</si>
  <si>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</si>
  <si>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</si>
  <si>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</si>
  <si>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</si>
  <si>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</si>
  <si>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</si>
  <si>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</si>
  <si>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</si>
  <si>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</si>
  <si>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</si>
  <si>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</si>
  <si>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</si>
  <si>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</si>
  <si>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</si>
  <si>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</si>
  <si>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</si>
  <si>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</si>
  <si>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</si>
  <si>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</si>
  <si>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</si>
  <si>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</si>
  <si>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</si>
  <si>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</si>
  <si>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</si>
  <si>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</si>
  <si>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</si>
  <si>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</si>
  <si>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</si>
  <si>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</si>
  <si>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</si>
  <si>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</si>
  <si>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</si>
  <si>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</si>
  <si>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</si>
  <si>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</si>
  <si>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</si>
  <si>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</si>
  <si>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</si>
  <si>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</si>
  <si>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</si>
  <si>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</si>
  <si>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</si>
  <si>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</si>
  <si>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</si>
  <si>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</si>
  <si>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</si>
  <si>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</si>
  <si>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</si>
  <si>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</si>
  <si>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</si>
  <si>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</si>
  <si>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</si>
  <si>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</si>
  <si>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</si>
  <si>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</si>
  <si>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</si>
  <si>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</si>
  <si>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</si>
  <si>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</si>
  <si>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</si>
  <si>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</si>
  <si>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</si>
  <si>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</si>
  <si>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</si>
  <si>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</si>
  <si>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</si>
  <si>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</si>
  <si>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</si>
  <si>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</si>
  <si>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</si>
  <si>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</si>
  <si>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</si>
  <si>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</si>
  <si>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</si>
  <si>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</si>
  <si>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</si>
  <si>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</si>
  <si>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</si>
  <si>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</si>
  <si>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</si>
  <si>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</si>
  <si>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</si>
  <si>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</si>
  <si>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</si>
  <si>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</si>
  <si>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</si>
  <si>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</si>
  <si>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</si>
  <si>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</si>
  <si>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</si>
  <si>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</si>
  <si>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</si>
  <si>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</si>
  <si>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</si>
  <si>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</si>
  <si>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</si>
  <si>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</si>
  <si>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</si>
  <si>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</si>
  <si>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</si>
  <si>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</si>
  <si>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</si>
  <si>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</si>
  <si>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</si>
  <si>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</si>
  <si>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</si>
  <si>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</si>
  <si>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</si>
  <si>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</si>
  <si>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</si>
  <si>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</si>
  <si>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</si>
  <si>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</si>
  <si>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</si>
  <si>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</si>
  <si>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</si>
  <si>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</si>
  <si>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</si>
  <si>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</si>
  <si>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</si>
  <si>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</si>
  <si>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</si>
  <si>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</si>
  <si>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</si>
  <si>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</si>
  <si>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</si>
  <si>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</si>
  <si>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</si>
  <si>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</si>
  <si>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</si>
  <si>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</si>
  <si>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</si>
  <si>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</si>
  <si>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</si>
  <si>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</si>
  <si>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</si>
  <si>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</si>
  <si>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</si>
  <si>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</si>
  <si>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</si>
  <si>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</si>
  <si>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</si>
  <si>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</si>
  <si>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</si>
  <si>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</si>
  <si>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</si>
  <si>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</si>
  <si>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</si>
  <si>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</si>
  <si>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</si>
  <si>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</si>
  <si>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</si>
  <si>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</si>
  <si>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</si>
  <si>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</si>
  <si>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</si>
  <si>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</si>
  <si>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</si>
  <si>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</si>
  <si>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</si>
  <si>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</si>
  <si>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</si>
  <si>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</si>
  <si>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</si>
  <si>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</si>
  <si>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</si>
  <si>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</si>
  <si>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</si>
  <si>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</si>
  <si>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</si>
  <si>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</si>
  <si>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</si>
  <si>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</si>
  <si>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</si>
  <si>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</si>
  <si>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</si>
  <si>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</si>
  <si>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</si>
  <si>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</si>
  <si>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</si>
  <si>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</si>
  <si>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</si>
  <si>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</si>
  <si>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</si>
  <si>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</si>
  <si>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</si>
  <si>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</si>
  <si>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</si>
  <si>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</si>
  <si>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</si>
  <si>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</si>
  <si>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</si>
  <si>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</si>
  <si>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</si>
  <si>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</si>
  <si>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</si>
  <si>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</si>
  <si>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</si>
  <si>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</si>
  <si>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</si>
  <si>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</si>
  <si>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</si>
  <si>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</si>
  <si>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</si>
  <si>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</si>
  <si>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</si>
  <si>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</si>
  <si>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</si>
  <si>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</si>
  <si>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</si>
  <si>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</si>
  <si>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</si>
  <si>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</si>
  <si>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</si>
  <si>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</si>
  <si>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</si>
  <si>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</si>
  <si>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</si>
  <si>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</si>
  <si>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</si>
  <si>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</si>
  <si>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</si>
  <si>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</si>
  <si>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</si>
  <si>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</si>
  <si>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</si>
  <si>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</si>
  <si>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</si>
  <si>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</si>
  <si>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</si>
  <si>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</si>
  <si>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</si>
  <si>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</si>
  <si>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</si>
  <si>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</si>
  <si>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</si>
  <si>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</si>
  <si>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</si>
  <si>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</si>
  <si>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</si>
  <si>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</si>
  <si>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</si>
  <si>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</si>
  <si>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</si>
  <si>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</si>
  <si>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</si>
  <si>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</si>
  <si>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</si>
  <si>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</si>
  <si>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</si>
  <si>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</si>
  <si>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</si>
  <si>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</si>
  <si>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</si>
  <si>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</si>
  <si>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</si>
  <si>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</si>
  <si>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</si>
  <si>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</si>
  <si>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</si>
  <si>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</si>
  <si>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</si>
  <si>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</si>
  <si>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</si>
  <si>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</si>
  <si>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</si>
  <si>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</si>
  <si>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</si>
  <si>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</si>
  <si>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</si>
  <si>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</si>
  <si>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</si>
  <si>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</si>
  <si>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</si>
  <si>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</si>
  <si>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</si>
  <si>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</si>
  <si>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</si>
  <si>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</si>
  <si>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</si>
  <si>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</si>
  <si>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</si>
  <si>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</si>
  <si>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</si>
  <si>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</si>
  <si>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</si>
  <si>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</si>
  <si>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</si>
  <si>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</si>
  <si>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</si>
  <si>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</si>
  <si>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</si>
  <si>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</si>
  <si>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</si>
  <si>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</si>
  <si>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</si>
  <si>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</si>
  <si>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</si>
  <si>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</si>
  <si>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</si>
  <si>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</si>
  <si>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</si>
  <si>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</si>
  <si>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</si>
  <si>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</si>
  <si>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</si>
  <si>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</si>
  <si>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</si>
  <si>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</si>
  <si>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</si>
  <si>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</si>
  <si>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</si>
  <si>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</si>
  <si>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</si>
  <si>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</si>
  <si>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</si>
  <si>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</si>
  <si>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</si>
  <si>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</si>
  <si>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</si>
  <si>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</si>
  <si>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</si>
  <si>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</si>
  <si>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</si>
  <si>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</si>
  <si>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</si>
  <si>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</si>
  <si>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</si>
  <si>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</si>
  <si>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</si>
  <si>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</si>
  <si>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</si>
  <si>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</si>
  <si>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</si>
  <si>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</si>
  <si>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</si>
  <si>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</si>
  <si>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</si>
  <si>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</si>
  <si>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</si>
  <si>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</si>
  <si>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</si>
  <si>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</si>
  <si>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</si>
  <si>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</si>
  <si>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</si>
  <si>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</si>
  <si>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</si>
  <si>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</si>
  <si>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</si>
  <si>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</si>
  <si>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</si>
  <si>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</si>
  <si>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</si>
  <si>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</si>
  <si>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</si>
  <si>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</si>
  <si>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</si>
  <si>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</si>
  <si>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</si>
  <si>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</si>
  <si>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</si>
  <si>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</si>
  <si>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</si>
  <si>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</si>
  <si>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</si>
  <si>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</si>
  <si>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</si>
  <si>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</si>
  <si>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</si>
  <si>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</si>
  <si>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</si>
  <si>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</si>
  <si>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</si>
  <si>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</si>
  <si>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</si>
  <si>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</si>
  <si>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</si>
  <si>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</si>
  <si>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</si>
  <si>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</si>
  <si>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</si>
  <si>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</si>
  <si>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</si>
  <si>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</si>
  <si>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</si>
  <si>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</si>
  <si>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</si>
  <si>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</si>
  <si>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</si>
  <si>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</si>
  <si>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</si>
  <si>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</si>
  <si>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</si>
  <si>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</si>
  <si>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</si>
  <si>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</si>
  <si>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</si>
  <si>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</si>
  <si>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</si>
  <si>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</si>
  <si>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</si>
  <si>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</si>
  <si>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</si>
  <si>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</si>
  <si>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</si>
  <si>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</si>
  <si>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</si>
  <si>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</si>
  <si>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</si>
  <si>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</si>
  <si>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</si>
  <si>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</si>
  <si>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</si>
  <si>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</si>
  <si>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</si>
  <si>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</si>
  <si>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</si>
  <si>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</si>
  <si>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</si>
  <si>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</si>
  <si>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</si>
  <si>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</si>
  <si>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</si>
  <si>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</si>
  <si>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</si>
  <si>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</si>
  <si>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</si>
  <si>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</si>
  <si>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</si>
  <si>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</si>
  <si>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</si>
  <si>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</si>
  <si>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</si>
  <si>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</si>
  <si>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</si>
  <si>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</si>
  <si>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</si>
  <si>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</si>
  <si>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</si>
  <si>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</si>
  <si>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</si>
  <si>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</si>
  <si>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</si>
  <si>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</si>
  <si>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</si>
  <si>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</si>
  <si>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</si>
  <si>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</si>
  <si>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</si>
  <si>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</si>
  <si>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</si>
  <si>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</si>
  <si>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</si>
  <si>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</si>
  <si>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</si>
  <si>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</si>
  <si>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</si>
  <si>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</si>
  <si>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</si>
  <si>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</si>
  <si>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</si>
  <si>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</si>
  <si>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</si>
  <si>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</si>
  <si>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</si>
  <si>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</si>
  <si>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</si>
  <si>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</si>
  <si>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</si>
  <si>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</si>
  <si>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</si>
  <si>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</si>
  <si>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</si>
  <si>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</si>
  <si>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</si>
  <si>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</si>
  <si>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</si>
  <si>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</si>
  <si>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</si>
  <si>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</si>
  <si>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</si>
  <si>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</si>
  <si>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</si>
  <si>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</si>
  <si>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</si>
  <si>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</si>
  <si>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</si>
  <si>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</si>
  <si>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</si>
  <si>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</si>
  <si>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</si>
  <si>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</si>
  <si>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</si>
  <si>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</si>
  <si>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</si>
  <si>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</si>
  <si>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</si>
  <si>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</si>
  <si>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</si>
  <si>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</si>
  <si>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</si>
  <si>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</si>
  <si>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</si>
  <si>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</si>
  <si>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</si>
  <si>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</si>
  <si>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</si>
  <si>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</si>
  <si>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</si>
  <si>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</si>
  <si>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</si>
  <si>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</si>
  <si>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</si>
  <si>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</si>
  <si>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</si>
  <si>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</si>
  <si>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</si>
  <si>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</si>
  <si>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</si>
  <si>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</si>
  <si>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</si>
  <si>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</si>
  <si>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</si>
  <si>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</si>
  <si>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</si>
  <si>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</si>
  <si>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</si>
  <si>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</si>
  <si>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</si>
  <si>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</si>
  <si>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</si>
  <si>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</si>
  <si>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</si>
  <si>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</si>
  <si>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</si>
  <si>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</si>
  <si>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</si>
  <si>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</si>
  <si>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</si>
  <si>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</si>
  <si>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</si>
  <si>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</si>
  <si>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</si>
  <si>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</si>
  <si>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</si>
  <si>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</si>
  <si>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</si>
  <si>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</si>
  <si>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</si>
  <si>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</si>
  <si>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</si>
  <si>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</si>
  <si>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</si>
  <si>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</si>
  <si>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</si>
  <si>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</si>
  <si>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</si>
  <si>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</si>
  <si>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</si>
  <si>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</si>
  <si>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</si>
  <si>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</si>
  <si>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</si>
  <si>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</si>
  <si>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</si>
  <si>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</si>
  <si>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</si>
  <si>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</si>
  <si>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</si>
  <si>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</si>
  <si>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</si>
  <si>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</si>
  <si>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</si>
  <si>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</si>
  <si>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</si>
  <si>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</si>
  <si>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</si>
  <si>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</si>
  <si>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</si>
  <si>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</si>
  <si>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</si>
  <si>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</si>
  <si>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</si>
  <si>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</si>
  <si>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</si>
  <si>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</si>
  <si>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</si>
  <si>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</si>
  <si>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</si>
  <si>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</si>
  <si>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</si>
  <si>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</si>
  <si>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</si>
  <si>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</si>
  <si>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</si>
  <si>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</si>
  <si>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</si>
  <si>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</si>
  <si>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</si>
  <si>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</si>
  <si>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</si>
  <si>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</si>
  <si>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</si>
  <si>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</si>
  <si>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</si>
  <si>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</si>
  <si>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</si>
  <si>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</si>
  <si>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</si>
  <si>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</si>
  <si>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</si>
  <si>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</si>
  <si>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</si>
  <si>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</si>
  <si>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</si>
  <si>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</si>
  <si>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</si>
  <si>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</si>
  <si>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</si>
  <si>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</si>
  <si>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</si>
  <si>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</si>
  <si>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</si>
  <si>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</si>
  <si>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</si>
  <si>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</si>
  <si>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</si>
  <si>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</si>
  <si>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</si>
  <si>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</si>
  <si>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</si>
  <si>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</si>
  <si>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</si>
  <si>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</si>
  <si>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</si>
  <si>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</si>
  <si>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</si>
  <si>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</si>
  <si>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</si>
  <si>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</si>
  <si>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</si>
  <si>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</si>
  <si>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</si>
  <si>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</si>
  <si>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</si>
  <si>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</si>
  <si>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</si>
  <si>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</si>
  <si>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</si>
  <si>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</si>
  <si>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</si>
  <si>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</si>
  <si>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</si>
  <si>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</si>
  <si>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</si>
  <si>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</si>
  <si>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</si>
  <si>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</si>
  <si>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</si>
  <si>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</si>
  <si>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</si>
  <si>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</si>
  <si>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</si>
  <si>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</si>
  <si>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</si>
  <si>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</si>
  <si>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</si>
  <si>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</si>
  <si>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</si>
  <si>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</si>
  <si>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</si>
  <si>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</si>
  <si>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</si>
  <si>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</si>
  <si>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</si>
  <si>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</si>
  <si>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</si>
  <si>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</si>
  <si>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</si>
  <si>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</si>
  <si>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</si>
  <si>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</si>
  <si>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</si>
  <si>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</si>
  <si>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</si>
  <si>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</si>
  <si>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</si>
  <si>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</si>
  <si>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</si>
  <si>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</si>
  <si>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</si>
  <si>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</si>
  <si>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</si>
  <si>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</si>
  <si>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</si>
  <si>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</si>
  <si>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</si>
  <si>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</si>
  <si>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</si>
  <si>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</si>
  <si>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</si>
  <si>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</si>
  <si>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</si>
  <si>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</si>
  <si>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</si>
  <si>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</si>
  <si>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</si>
  <si>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</si>
  <si>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</si>
  <si>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</si>
  <si>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</si>
  <si>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</si>
  <si>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</si>
  <si>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</si>
  <si>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</si>
  <si>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</si>
  <si>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</si>
  <si>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</si>
  <si>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</si>
  <si>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</si>
  <si>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</si>
  <si>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</si>
  <si>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</si>
  <si>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</si>
  <si>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</si>
  <si>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</si>
  <si>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</si>
  <si>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</si>
  <si>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</si>
  <si>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</si>
  <si>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</si>
  <si>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</si>
  <si>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</si>
  <si>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</si>
  <si>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</si>
  <si>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</si>
  <si>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</si>
  <si>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</si>
  <si>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</si>
  <si>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</si>
  <si>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</si>
  <si>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</si>
  <si>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</si>
  <si>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</si>
  <si>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</si>
  <si>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</si>
  <si>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</si>
  <si>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</si>
  <si>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</si>
  <si>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</si>
  <si>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</si>
  <si>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</si>
  <si>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</si>
  <si>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</si>
  <si>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</si>
  <si>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</si>
  <si>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</si>
  <si>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</si>
  <si>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</si>
  <si>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</si>
  <si>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</si>
  <si>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</si>
  <si>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</si>
  <si>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</si>
  <si>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</si>
  <si>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</si>
  <si>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</si>
  <si>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</si>
  <si>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</si>
  <si>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</si>
  <si>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</si>
  <si>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</si>
  <si>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</si>
  <si>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</si>
  <si>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</si>
  <si>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</si>
  <si>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</si>
  <si>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</si>
  <si>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</si>
  <si>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</si>
  <si>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</si>
  <si>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</si>
  <si>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</si>
  <si>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</si>
  <si>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</si>
  <si>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</si>
  <si>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</si>
  <si>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</si>
  <si>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</si>
  <si>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</si>
  <si>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</si>
  <si>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</si>
  <si>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</si>
  <si>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</si>
  <si>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</si>
  <si>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</si>
  <si>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</si>
  <si>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</si>
  <si>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</si>
  <si>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</si>
  <si>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</si>
  <si>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</si>
  <si>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</si>
  <si>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</si>
  <si>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</si>
  <si>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</si>
  <si>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</si>
  <si>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</si>
  <si>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</si>
  <si>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</si>
  <si>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</si>
  <si>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</si>
  <si>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</si>
  <si>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</si>
  <si>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</si>
  <si>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</si>
  <si>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</si>
  <si>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</si>
  <si>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</si>
  <si>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</si>
  <si>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</si>
  <si>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</si>
  <si>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</si>
  <si>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</si>
  <si>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</si>
  <si>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</si>
  <si>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</si>
  <si>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</si>
  <si>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</si>
  <si>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</si>
  <si>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</si>
  <si>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</si>
  <si>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</si>
  <si>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</si>
  <si>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</si>
  <si>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</si>
  <si>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</si>
  <si>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</si>
  <si>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</si>
  <si>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</si>
  <si>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</si>
  <si>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</si>
  <si>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</si>
  <si>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</si>
  <si>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</si>
  <si>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</si>
  <si>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</si>
  <si>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</si>
  <si>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</si>
  <si>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</si>
  <si>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</si>
  <si>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</si>
  <si>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</si>
  <si>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</si>
  <si>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</si>
  <si>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</si>
  <si>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</si>
  <si>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</si>
  <si>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</si>
  <si>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</si>
  <si>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</si>
  <si>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</si>
  <si>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</si>
  <si>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</si>
  <si>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</si>
  <si>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</si>
  <si>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</si>
  <si>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</si>
  <si>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</si>
  <si>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</si>
  <si>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</si>
  <si>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</si>
  <si>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</si>
  <si>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</si>
  <si>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</si>
  <si>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</si>
  <si>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</si>
  <si>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</si>
  <si>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</si>
  <si>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</si>
  <si>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</si>
  <si>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</si>
  <si>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</si>
  <si>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</si>
  <si>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</si>
  <si>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</si>
  <si>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</si>
  <si>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</si>
  <si>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</si>
  <si>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</si>
  <si>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</si>
  <si>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</si>
  <si>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</si>
  <si>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</si>
  <si>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</si>
  <si>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</si>
  <si>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</si>
  <si>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</si>
  <si>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</si>
  <si>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</si>
  <si>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</si>
  <si>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</si>
  <si>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</si>
  <si>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</si>
  <si>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</si>
  <si>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</si>
  <si>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</si>
  <si>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</si>
  <si>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</si>
  <si>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</si>
  <si>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</si>
  <si>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</si>
  <si>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</si>
  <si>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</si>
  <si>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</si>
  <si>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</si>
  <si>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</si>
  <si>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</si>
  <si>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</si>
  <si>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</si>
  <si>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</si>
  <si>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</si>
  <si>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</si>
  <si>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</si>
  <si>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</si>
  <si>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</si>
  <si>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</si>
  <si>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</si>
  <si>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</si>
  <si>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</si>
  <si>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</si>
  <si>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</si>
  <si>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</si>
  <si>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</si>
  <si>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</si>
  <si>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</si>
  <si>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</si>
  <si>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</si>
  <si>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</si>
  <si>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</si>
  <si>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</si>
  <si>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</si>
  <si>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</si>
  <si>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</si>
  <si>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</si>
  <si>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</si>
  <si>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</si>
  <si>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</si>
  <si>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</si>
  <si>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</si>
  <si>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</si>
  <si>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</si>
  <si>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</si>
  <si>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</si>
  <si>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</si>
  <si>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</si>
  <si>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</si>
  <si>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</si>
  <si>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</si>
  <si>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</si>
  <si>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</si>
  <si>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</si>
  <si>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</si>
  <si>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</si>
  <si>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</si>
  <si>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</si>
  <si>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</si>
  <si>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</si>
  <si>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</si>
  <si>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</si>
  <si>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</si>
  <si>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</si>
  <si>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</si>
  <si>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</si>
  <si>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</si>
  <si>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</si>
  <si>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</si>
  <si>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</si>
  <si>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</si>
  <si>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</si>
  <si>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</si>
  <si>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</si>
  <si>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</si>
  <si>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</si>
  <si>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</si>
  <si>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</si>
  <si>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</si>
  <si>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</si>
  <si>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</si>
  <si>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</si>
  <si>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</si>
  <si>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</si>
  <si>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</si>
  <si>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</si>
  <si>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</si>
  <si>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</si>
  <si>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</si>
  <si>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</si>
  <si>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</si>
  <si>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</si>
  <si>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</si>
  <si>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</si>
  <si>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</si>
  <si>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</si>
  <si>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</si>
  <si>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</si>
  <si>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</si>
  <si>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</si>
  <si>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</si>
  <si>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</si>
  <si>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</si>
  <si>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</si>
  <si>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</si>
  <si>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</si>
  <si>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</si>
  <si>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</si>
  <si>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</si>
  <si>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</si>
  <si>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</si>
  <si>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</si>
  <si>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</si>
  <si>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</si>
  <si>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</si>
  <si>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</si>
  <si>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</si>
  <si>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</si>
  <si>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</si>
  <si>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</si>
  <si>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</si>
  <si>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</si>
  <si>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</si>
  <si>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</si>
  <si>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</si>
  <si>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</si>
  <si>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</si>
  <si>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</si>
  <si>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</si>
  <si>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</si>
  <si>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</si>
  <si>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</si>
  <si>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</si>
  <si>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</si>
  <si>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</si>
  <si>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</si>
  <si>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</si>
  <si>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</si>
  <si>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</si>
  <si>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</si>
  <si>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</si>
  <si>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</si>
  <si>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</si>
  <si>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</si>
  <si>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</si>
  <si>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</si>
  <si>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</si>
  <si>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</si>
  <si>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</si>
  <si>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</si>
  <si>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</si>
  <si>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</si>
  <si>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</si>
  <si>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</si>
  <si>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</si>
  <si>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</si>
  <si>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</si>
  <si>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</si>
  <si>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</si>
  <si>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</si>
  <si>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</si>
  <si>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</si>
  <si>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</si>
  <si>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</si>
  <si>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</si>
  <si>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</si>
  <si>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</si>
  <si>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</si>
  <si>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</si>
  <si>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</si>
  <si>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</si>
  <si>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</si>
  <si>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</si>
  <si>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</si>
  <si>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</si>
  <si>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</si>
  <si>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</si>
  <si>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</si>
  <si>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</si>
  <si>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</si>
  <si>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</si>
  <si>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</si>
  <si>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</si>
  <si>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</si>
  <si>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</si>
  <si>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</si>
  <si>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</si>
  <si>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</si>
  <si>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</si>
  <si>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</si>
  <si>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</si>
  <si>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</si>
  <si>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</si>
  <si>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</si>
  <si>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</si>
  <si>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</si>
  <si>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</si>
  <si>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</si>
  <si>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</si>
  <si>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</si>
  <si>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</si>
  <si>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</si>
  <si>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</si>
  <si>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</si>
  <si>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</si>
  <si>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</si>
  <si>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</si>
  <si>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</si>
  <si>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</si>
  <si>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</si>
  <si>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</si>
  <si>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</si>
  <si>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</si>
  <si>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</si>
  <si>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</si>
  <si>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</si>
  <si>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</si>
  <si>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</si>
  <si>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</si>
  <si>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</si>
  <si>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</si>
  <si>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</si>
  <si>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</si>
  <si>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</si>
  <si>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</si>
  <si>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</si>
  <si>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</si>
  <si>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</si>
  <si>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</si>
  <si>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</si>
  <si>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</si>
  <si>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</si>
  <si>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</si>
  <si>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</si>
  <si>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</si>
  <si>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</si>
  <si>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</si>
  <si>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</si>
  <si>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</si>
  <si>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</si>
  <si>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</si>
  <si>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</si>
  <si>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</si>
  <si>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</si>
  <si>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</si>
  <si>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</si>
  <si>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</si>
  <si>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</si>
  <si>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</si>
  <si>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</si>
  <si>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</si>
  <si>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</si>
  <si>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</si>
  <si>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</si>
  <si>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</si>
  <si>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</si>
  <si>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</si>
  <si>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</si>
  <si>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</si>
  <si>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</si>
  <si>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</si>
  <si>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</si>
  <si>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</si>
  <si>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</si>
  <si>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</si>
  <si>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</si>
  <si>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</si>
  <si>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</si>
  <si>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</si>
  <si>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</si>
  <si>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</si>
  <si>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</si>
  <si>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</si>
  <si>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</si>
  <si>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</si>
  <si>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</si>
  <si>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</si>
  <si>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</si>
  <si>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</si>
  <si>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</si>
  <si>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</si>
  <si>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</si>
  <si>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</si>
  <si>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</si>
  <si>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</si>
  <si>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</si>
  <si>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</si>
  <si>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</si>
  <si>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</si>
  <si>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</si>
  <si>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</si>
  <si>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</si>
  <si>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</si>
  <si>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</si>
  <si>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</si>
  <si>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</si>
  <si>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</si>
  <si>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</si>
  <si>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</si>
  <si>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</si>
  <si>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</si>
  <si>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</si>
  <si>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</si>
  <si>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</si>
  <si>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</si>
  <si>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</si>
  <si>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</si>
  <si>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</si>
  <si>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</si>
  <si>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</si>
  <si>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</si>
  <si>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</si>
  <si>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</si>
  <si>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</si>
  <si>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</si>
  <si>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</si>
  <si>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</si>
  <si>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</si>
  <si>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</si>
  <si>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</si>
  <si>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</si>
  <si>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</si>
  <si>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</si>
  <si>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</si>
  <si>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</si>
  <si>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</si>
  <si>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</si>
  <si>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</si>
  <si>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</si>
  <si>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</si>
  <si>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</si>
  <si>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</si>
  <si>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</si>
  <si>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</si>
  <si>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</si>
  <si>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</si>
  <si>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</si>
  <si>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</si>
  <si>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</si>
  <si>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</si>
  <si>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</si>
  <si>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</si>
  <si>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</si>
  <si>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</si>
  <si>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</si>
  <si>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</si>
  <si>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</si>
  <si>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</si>
  <si>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</si>
  <si>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</si>
  <si>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</si>
  <si>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</si>
  <si>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</si>
  <si>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</si>
  <si>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</si>
  <si>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</si>
  <si>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</si>
  <si>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</si>
  <si>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</si>
  <si>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</si>
  <si>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</si>
  <si>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</si>
  <si>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</si>
  <si>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</si>
  <si>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</si>
  <si>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</si>
  <si>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</si>
  <si>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</si>
  <si>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</si>
  <si>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</si>
  <si>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</si>
  <si>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</si>
  <si>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</si>
  <si>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</si>
  <si>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</si>
  <si>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</si>
  <si>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</si>
  <si>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</si>
  <si>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</si>
  <si>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</si>
  <si>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</si>
  <si>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</si>
  <si>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</si>
  <si>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</si>
  <si>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</si>
  <si>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</si>
  <si>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</si>
  <si>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</si>
  <si>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</si>
  <si>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</si>
  <si>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</si>
  <si>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</si>
  <si>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</si>
  <si>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</si>
  <si>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</si>
  <si>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</si>
  <si>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</si>
  <si>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</si>
  <si>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</si>
  <si>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</si>
  <si>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</si>
  <si>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</si>
  <si>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</si>
  <si>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</si>
  <si>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</si>
  <si>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</si>
  <si>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</si>
  <si>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</si>
  <si>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</si>
  <si>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</si>
  <si>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</si>
  <si>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</si>
  <si>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</si>
  <si>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</si>
  <si>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</si>
  <si>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</si>
  <si>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</si>
  <si>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</si>
  <si>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</si>
  <si>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</si>
  <si>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</si>
  <si>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</si>
  <si>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</si>
  <si>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</si>
  <si>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</si>
  <si>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</si>
  <si>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</si>
  <si>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</si>
  <si>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</si>
  <si>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</si>
  <si>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</si>
  <si>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</si>
  <si>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</si>
  <si>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</si>
  <si>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</si>
  <si>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</si>
  <si>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</si>
  <si>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</si>
  <si>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</si>
  <si>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</si>
  <si>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</si>
  <si>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</si>
  <si>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</si>
  <si>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</si>
  <si>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</si>
  <si>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</si>
  <si>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</si>
  <si>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</si>
  <si>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</si>
  <si>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</si>
  <si>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</si>
  <si>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</si>
  <si>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</si>
  <si>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</si>
  <si>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</si>
  <si>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</si>
  <si>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</si>
  <si>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</si>
  <si>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</si>
  <si>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</si>
  <si>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</si>
  <si>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</si>
  <si>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</si>
  <si>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</si>
  <si>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</si>
  <si>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</si>
  <si>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</si>
  <si>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</si>
  <si>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</si>
  <si>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</si>
  <si>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</si>
  <si>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</si>
  <si>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</si>
  <si>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</si>
  <si>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</si>
  <si>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</si>
  <si>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</si>
  <si>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</si>
  <si>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</si>
  <si>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</si>
  <si>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</si>
  <si>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</si>
  <si>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</si>
  <si>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</si>
  <si>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</si>
  <si>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</si>
  <si>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</si>
  <si>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</si>
  <si>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</si>
  <si>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</si>
  <si>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</si>
  <si>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</si>
  <si>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</si>
  <si>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</si>
  <si>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</si>
  <si>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</si>
  <si>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</si>
  <si>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</si>
  <si>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</si>
  <si>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</si>
  <si>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</si>
  <si>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</si>
  <si>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</si>
  <si>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</si>
  <si>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</si>
  <si>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</si>
  <si>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</si>
  <si>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</si>
  <si>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</si>
  <si>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</si>
  <si>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</si>
  <si>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</si>
  <si>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</si>
  <si>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</si>
  <si>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</si>
  <si>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</si>
  <si>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</si>
  <si>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</si>
  <si>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</si>
  <si>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</si>
  <si>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</si>
  <si>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</si>
  <si>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</si>
  <si>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</si>
  <si>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</si>
  <si>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</si>
  <si>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</si>
  <si>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</si>
  <si>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</si>
  <si>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</si>
  <si>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</si>
  <si>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</si>
  <si>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</si>
  <si>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</si>
  <si>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</si>
  <si>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</si>
  <si>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</si>
  <si>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</si>
  <si>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</si>
  <si>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</si>
  <si>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</si>
  <si>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</si>
  <si>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</si>
  <si>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</si>
  <si>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</si>
  <si>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</si>
  <si>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</si>
  <si>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</si>
  <si>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</si>
  <si>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</si>
  <si>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</si>
  <si>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</si>
  <si>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</si>
  <si>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</si>
  <si>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</si>
  <si>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</si>
  <si>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</si>
  <si>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</si>
  <si>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</si>
  <si>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</si>
  <si>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</si>
  <si>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</si>
  <si>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</si>
  <si>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</si>
  <si>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</si>
  <si>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</si>
  <si>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</si>
  <si>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</si>
  <si>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</si>
  <si>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</si>
  <si>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</si>
  <si>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</si>
  <si>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</si>
  <si>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</si>
  <si>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</si>
  <si>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</si>
  <si>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</si>
  <si>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</si>
  <si>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</si>
  <si>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</si>
  <si>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</si>
  <si>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</si>
  <si>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</si>
  <si>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</si>
  <si>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</si>
  <si>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</si>
  <si>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</si>
  <si>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</si>
  <si>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</si>
  <si>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</si>
  <si>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</si>
  <si>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</si>
  <si>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</si>
  <si>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</si>
  <si>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</si>
  <si>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</si>
  <si>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</si>
  <si>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</si>
  <si>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</si>
  <si>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</si>
  <si>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</si>
  <si>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</si>
  <si>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</si>
  <si>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</si>
  <si>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</si>
  <si>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</si>
  <si>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</si>
  <si>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</si>
  <si>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</si>
  <si>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</si>
  <si>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</si>
  <si>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</si>
  <si>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</si>
  <si>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</si>
  <si>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</si>
  <si>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</si>
  <si>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</si>
  <si>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</si>
  <si>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</si>
  <si>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</si>
  <si>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</si>
  <si>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</si>
  <si>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</si>
  <si>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</si>
  <si>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</si>
  <si>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</si>
  <si>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</si>
  <si>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</si>
  <si>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</si>
  <si>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</si>
  <si>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</si>
  <si>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</si>
  <si>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</si>
  <si>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</si>
  <si>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</si>
  <si>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</si>
  <si>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</si>
  <si>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</si>
  <si>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</si>
  <si>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</si>
  <si>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</si>
  <si>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</si>
  <si>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</si>
  <si>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</si>
  <si>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</si>
  <si>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</si>
  <si>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</si>
  <si>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</si>
  <si>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</si>
  <si>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</si>
  <si>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</si>
  <si>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</si>
  <si>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</si>
  <si>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</si>
  <si>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</si>
  <si>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</si>
  <si>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</si>
  <si>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</si>
  <si>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</si>
  <si>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</si>
  <si>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</si>
  <si>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</si>
  <si>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</si>
  <si>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</si>
  <si>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</si>
  <si>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</si>
  <si>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</si>
  <si>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</si>
  <si>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</si>
  <si>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</si>
  <si>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</si>
  <si>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</si>
  <si>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</si>
  <si>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</si>
  <si>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</si>
  <si>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</si>
  <si>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</si>
  <si>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</si>
  <si>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</si>
  <si>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</si>
  <si>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</si>
  <si>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</si>
  <si>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</si>
  <si>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</si>
  <si>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</si>
  <si>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</si>
  <si>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</si>
  <si>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</si>
  <si>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</si>
  <si>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</si>
  <si>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</si>
  <si>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</si>
  <si>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</si>
  <si>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</si>
  <si>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</si>
  <si>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</si>
  <si>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</si>
  <si>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</si>
  <si>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</si>
  <si>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</si>
  <si>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</si>
  <si>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</si>
  <si>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</si>
  <si>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</si>
  <si>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</si>
  <si>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</si>
  <si>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</si>
  <si>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</si>
  <si>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</si>
  <si>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</si>
  <si>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</si>
  <si>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</si>
  <si>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</si>
  <si>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</si>
  <si>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</si>
  <si>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</si>
  <si>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</si>
  <si>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</si>
  <si>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</si>
  <si>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</si>
  <si>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</si>
  <si>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</si>
  <si>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</si>
  <si>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</si>
  <si>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</si>
  <si>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</si>
  <si>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</si>
  <si>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</si>
  <si>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</si>
  <si>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</si>
  <si>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</si>
  <si>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</si>
  <si>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</si>
  <si>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</si>
  <si>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</si>
  <si>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</si>
  <si>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</si>
  <si>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</si>
  <si>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</si>
  <si>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</si>
  <si>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</si>
  <si>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</si>
  <si>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</si>
  <si>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</si>
  <si>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</si>
  <si>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</si>
  <si>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</si>
  <si>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</si>
  <si>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</si>
  <si>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</si>
  <si>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</si>
  <si>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</si>
  <si>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</si>
  <si>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</si>
  <si>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</si>
  <si>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</si>
  <si>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</si>
  <si>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</si>
  <si>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</si>
  <si>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</si>
  <si>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</si>
  <si>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</si>
  <si>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</si>
  <si>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</si>
  <si>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</si>
  <si>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</si>
  <si>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</si>
  <si>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</si>
  <si>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</si>
  <si>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</si>
  <si>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</si>
  <si>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</si>
  <si>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</si>
  <si>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</si>
  <si>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</si>
  <si>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</si>
  <si>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</si>
  <si>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</si>
  <si>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</si>
  <si>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</si>
  <si>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</si>
  <si>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</si>
  <si>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</si>
  <si>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</si>
  <si>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</si>
  <si>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</si>
  <si>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</si>
  <si>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</si>
  <si>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</si>
  <si>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</si>
  <si>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</si>
  <si>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</si>
  <si>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</si>
  <si>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</si>
  <si>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</si>
  <si>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</si>
  <si>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</si>
  <si>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</si>
  <si>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</si>
  <si>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</si>
  <si>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</si>
  <si>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</si>
  <si>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</si>
  <si>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</si>
  <si>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</si>
  <si>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</si>
  <si>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</si>
  <si>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</si>
  <si>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</si>
  <si>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</si>
  <si>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</si>
  <si>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</si>
  <si>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</si>
  <si>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</si>
  <si>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</si>
  <si>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</si>
  <si>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</si>
  <si>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</si>
  <si>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</si>
  <si>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</si>
  <si>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</si>
  <si>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</si>
  <si>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</si>
  <si>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</si>
  <si>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</si>
  <si>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</si>
  <si>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</si>
  <si>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</si>
  <si>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</si>
  <si>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</si>
  <si>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</si>
  <si>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</si>
  <si>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</si>
  <si>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</si>
  <si>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</si>
  <si>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</si>
  <si>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</si>
  <si>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</si>
  <si>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</si>
  <si>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</si>
  <si>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</si>
  <si>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</si>
  <si>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</si>
  <si>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</si>
  <si>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</si>
  <si>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</si>
  <si>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</si>
  <si>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</si>
  <si>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</si>
  <si>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</si>
  <si>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</si>
  <si>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</si>
  <si>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</si>
  <si>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</si>
  <si>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</si>
  <si>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</si>
  <si>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</si>
  <si>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</si>
  <si>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</si>
  <si>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</si>
  <si>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</si>
  <si>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</si>
  <si>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</si>
  <si>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</si>
  <si>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</si>
  <si>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</si>
  <si>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</si>
  <si>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</si>
  <si>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</si>
  <si>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</si>
  <si>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</si>
  <si>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</si>
  <si>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</si>
  <si>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</si>
  <si>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</si>
  <si>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</si>
  <si>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</si>
  <si>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</si>
  <si>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</si>
  <si>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</si>
  <si>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</si>
  <si>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</si>
  <si>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</si>
  <si>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</si>
  <si>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</si>
  <si>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</si>
  <si>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</si>
  <si>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</si>
  <si>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</si>
  <si>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</si>
  <si>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</si>
  <si>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</si>
  <si>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</si>
  <si>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</si>
  <si>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</si>
  <si>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</si>
  <si>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</si>
  <si>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</si>
  <si>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</si>
  <si>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</si>
  <si>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</si>
  <si>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</si>
  <si>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</si>
  <si>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</si>
  <si>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</si>
  <si>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</si>
  <si>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</si>
  <si>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</si>
  <si>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</si>
  <si>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</si>
  <si>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</si>
  <si>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</si>
  <si>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</si>
  <si>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</si>
  <si>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</si>
  <si>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</si>
  <si>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</si>
  <si>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</si>
  <si>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</si>
  <si>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</si>
  <si>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</si>
  <si>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</si>
  <si>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</si>
  <si>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</si>
  <si>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</si>
  <si>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</si>
  <si>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</si>
  <si>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</si>
  <si>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</si>
  <si>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</si>
  <si>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</si>
  <si>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</si>
  <si>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</si>
  <si>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</si>
  <si>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</si>
  <si>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</si>
  <si>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</si>
  <si>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</si>
  <si>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</si>
  <si>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</si>
  <si>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</si>
  <si>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</si>
  <si>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</si>
  <si>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</si>
  <si>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</si>
  <si>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</si>
  <si>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</si>
  <si>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</si>
  <si>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</si>
  <si>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</si>
  <si>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</si>
  <si>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</si>
  <si>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</si>
  <si>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</si>
  <si>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</si>
  <si>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</si>
  <si>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</si>
  <si>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</si>
  <si>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</si>
  <si>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</si>
  <si>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</si>
  <si>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</si>
  <si>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</si>
  <si>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</si>
  <si>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</si>
  <si>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</si>
  <si>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</si>
  <si>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</si>
  <si>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</si>
  <si>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</si>
  <si>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</si>
  <si>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</si>
  <si>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</si>
  <si>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</si>
  <si>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</si>
  <si>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</si>
  <si>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</si>
  <si>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</si>
  <si>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</si>
  <si>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</si>
  <si>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</si>
  <si>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</si>
  <si>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</si>
  <si>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</si>
  <si>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</si>
  <si>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</si>
  <si>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</si>
  <si>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</si>
  <si>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</si>
  <si>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</si>
  <si>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</si>
  <si>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</si>
  <si>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</si>
  <si>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</si>
  <si>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</si>
  <si>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</si>
  <si>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</si>
  <si>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</si>
  <si>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</si>
  <si>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</si>
  <si>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</si>
  <si>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</si>
  <si>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</si>
  <si>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</si>
  <si>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</si>
  <si>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</si>
  <si>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</si>
  <si>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</si>
  <si>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</si>
  <si>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</si>
  <si>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</si>
  <si>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</si>
  <si>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</si>
  <si>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</si>
  <si>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</si>
  <si>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</si>
  <si>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</si>
  <si>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</si>
  <si>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</si>
  <si>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</si>
  <si>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</si>
  <si>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</si>
  <si>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</si>
  <si>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</si>
  <si>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</si>
  <si>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</si>
  <si>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</si>
  <si>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</si>
  <si>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</si>
  <si>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</si>
  <si>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</si>
  <si>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</si>
  <si>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</si>
  <si>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</si>
  <si>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</si>
  <si>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</si>
  <si>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</si>
  <si>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</si>
  <si>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</si>
  <si>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</si>
  <si>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</si>
  <si>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</si>
  <si>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</si>
  <si>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</si>
  <si>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</si>
  <si>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</si>
  <si>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</si>
  <si>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</si>
  <si>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</si>
  <si>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</si>
  <si>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</si>
  <si>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</si>
  <si>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</si>
  <si>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</si>
  <si>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</si>
  <si>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</si>
  <si>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</si>
  <si>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</si>
  <si>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</si>
  <si>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</si>
  <si>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</si>
  <si>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</si>
  <si>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</si>
  <si>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</si>
  <si>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</si>
  <si>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</si>
  <si>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</si>
  <si>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</si>
  <si>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</si>
  <si>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</si>
  <si>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</si>
  <si>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</si>
  <si>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</si>
  <si>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</si>
  <si>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</si>
  <si>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</si>
  <si>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</si>
  <si>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</si>
  <si>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</si>
  <si>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</si>
  <si>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</si>
  <si>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</si>
  <si>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</si>
  <si>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</si>
  <si>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</si>
  <si>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</si>
  <si>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</si>
  <si>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</si>
  <si>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</si>
  <si>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</si>
  <si>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</si>
  <si>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</si>
  <si>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</si>
  <si>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</si>
  <si>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</si>
  <si>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</si>
  <si>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</si>
  <si>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</si>
  <si>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</si>
  <si>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</si>
  <si>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</si>
  <si>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</si>
  <si>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</si>
  <si>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</si>
  <si>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</si>
  <si>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</si>
  <si>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</si>
  <si>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</si>
  <si>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</si>
  <si>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</si>
  <si>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</si>
  <si>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</si>
  <si>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</si>
  <si>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</si>
  <si>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</si>
  <si>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</si>
  <si>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</si>
  <si>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</si>
  <si>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</si>
  <si>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</si>
  <si>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</si>
  <si>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</si>
  <si>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</si>
  <si>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</si>
  <si>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</si>
  <si>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</si>
  <si>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</si>
  <si>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</si>
  <si>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</si>
  <si>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</si>
  <si>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</si>
  <si>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</si>
  <si>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</si>
  <si>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</si>
  <si>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</si>
  <si>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</si>
  <si>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</si>
  <si>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</si>
  <si>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</si>
  <si>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</si>
  <si>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</si>
  <si>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</si>
  <si>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</si>
  <si>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</si>
  <si>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</si>
  <si>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</si>
  <si>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</si>
  <si>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</si>
  <si>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</si>
  <si>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</si>
  <si>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</si>
  <si>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</si>
  <si>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</si>
  <si>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</si>
  <si>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</si>
  <si>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</si>
  <si>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</si>
  <si>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</si>
  <si>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</si>
  <si>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</si>
  <si>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</si>
  <si>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</si>
  <si>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</si>
  <si>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</si>
  <si>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</si>
  <si>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</si>
  <si>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</si>
  <si>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</si>
  <si>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</si>
  <si>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</si>
  <si>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</si>
  <si>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</si>
  <si>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</si>
  <si>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</si>
  <si>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</si>
  <si>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</si>
  <si>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</si>
  <si>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</si>
  <si>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</si>
  <si>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</si>
  <si>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</si>
  <si>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</si>
  <si>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</si>
  <si>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</si>
  <si>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</si>
  <si>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</si>
  <si>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</si>
  <si>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</si>
  <si>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</si>
  <si>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</si>
  <si>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</si>
  <si>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</si>
  <si>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</si>
  <si>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</si>
  <si>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</si>
  <si>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</si>
  <si>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</si>
  <si>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</si>
  <si>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</si>
  <si>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</si>
  <si>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</si>
  <si>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</si>
  <si>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</si>
  <si>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</si>
  <si>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</si>
  <si>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</si>
  <si>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</si>
  <si>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</si>
  <si>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</si>
  <si>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</si>
  <si>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</si>
  <si>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</si>
  <si>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</si>
  <si>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</si>
  <si>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</si>
  <si>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</si>
  <si>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</si>
  <si>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</si>
  <si>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</si>
  <si>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</si>
  <si>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</si>
  <si>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</si>
  <si>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</si>
  <si>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</si>
  <si>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</si>
  <si>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</si>
  <si>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</si>
  <si>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</si>
  <si>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</si>
  <si>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</si>
  <si>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</si>
  <si>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</si>
  <si>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</si>
  <si>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</si>
  <si>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</si>
  <si>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</si>
  <si>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</si>
  <si>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</si>
  <si>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</si>
  <si>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</si>
  <si>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</si>
  <si>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</si>
  <si>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</si>
  <si>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</si>
  <si>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</si>
  <si>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</si>
  <si>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</si>
  <si>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</si>
  <si>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</si>
  <si>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</si>
  <si>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</si>
  <si>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</si>
  <si>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</si>
  <si>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</si>
  <si>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</si>
  <si>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</si>
  <si>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</si>
  <si>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</si>
  <si>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</si>
  <si>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</si>
  <si>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</si>
  <si>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</si>
  <si>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</si>
  <si>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</si>
  <si>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</si>
  <si>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</si>
  <si>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</si>
  <si>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</si>
  <si>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</si>
  <si>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</si>
  <si>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</si>
  <si>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</si>
  <si>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</si>
  <si>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</si>
  <si>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</si>
  <si>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</si>
  <si>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</si>
  <si>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</si>
  <si>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</si>
  <si>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</si>
  <si>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</si>
  <si>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</si>
  <si>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</si>
  <si>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</si>
  <si>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</si>
  <si>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</si>
  <si>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</si>
  <si>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</si>
  <si>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</si>
  <si>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</si>
  <si>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</si>
  <si>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</si>
  <si>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</si>
  <si>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</si>
  <si>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</si>
  <si>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</si>
  <si>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</si>
  <si>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</si>
  <si>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</si>
  <si>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</si>
  <si>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</si>
  <si>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</si>
  <si>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</si>
  <si>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</si>
  <si>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</si>
  <si>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</si>
  <si>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</si>
  <si>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</si>
  <si>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</si>
  <si>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</si>
  <si>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</si>
  <si>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</si>
  <si>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</si>
  <si>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</si>
  <si>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</si>
  <si>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</si>
  <si>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</si>
  <si>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</si>
  <si>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</si>
  <si>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</si>
  <si>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</si>
  <si>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</si>
  <si>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</si>
  <si>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</si>
  <si>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</si>
  <si>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</si>
  <si>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</si>
  <si>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</si>
  <si>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</si>
  <si>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</si>
  <si>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</si>
  <si>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</si>
  <si>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</si>
  <si>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</si>
  <si>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</si>
  <si>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</si>
  <si>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</si>
  <si>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</si>
  <si>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</si>
  <si>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</si>
  <si>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</si>
  <si>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</si>
  <si>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</si>
  <si>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</si>
  <si>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</si>
  <si>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</si>
  <si>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</si>
  <si>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</si>
  <si>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</si>
  <si>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</si>
  <si>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</si>
  <si>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</si>
  <si>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</si>
  <si>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</si>
  <si>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</si>
  <si>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</si>
  <si>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</si>
  <si>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</si>
  <si>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</si>
  <si>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</si>
  <si>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</si>
  <si>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</si>
  <si>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</si>
  <si>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</si>
  <si>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</si>
  <si>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</si>
  <si>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</si>
  <si>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</si>
  <si>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</si>
  <si>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</si>
  <si>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</si>
  <si>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</si>
  <si>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</si>
  <si>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</si>
  <si>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</si>
  <si>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</si>
  <si>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</si>
  <si>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</si>
  <si>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</si>
  <si>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</si>
  <si>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</si>
  <si>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</si>
  <si>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</si>
  <si>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</si>
  <si>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</si>
  <si>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</si>
  <si>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</si>
  <si>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</si>
  <si>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</si>
  <si>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</si>
  <si>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</si>
  <si>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</si>
  <si>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</si>
  <si>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</si>
  <si>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</si>
  <si>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</si>
  <si>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</si>
  <si>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</si>
  <si>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</si>
  <si>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</si>
  <si>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</si>
  <si>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</si>
  <si>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</si>
  <si>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</si>
  <si>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</si>
  <si>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</si>
  <si>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</si>
  <si>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</si>
  <si>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</si>
  <si>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</si>
  <si>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</si>
  <si>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</si>
  <si>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</si>
  <si>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</si>
  <si>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</si>
  <si>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</si>
  <si>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</si>
  <si>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</si>
  <si>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</si>
  <si>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</si>
  <si>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</si>
  <si>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</si>
  <si>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</si>
  <si>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</si>
  <si>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</si>
  <si>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</si>
  <si>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</si>
  <si>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</si>
  <si>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</si>
  <si>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</si>
  <si>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</si>
  <si>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</si>
  <si>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</si>
  <si>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</si>
  <si>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</si>
  <si>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</si>
  <si>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</si>
  <si>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</si>
  <si>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</si>
  <si>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</si>
  <si>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</si>
  <si>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</si>
  <si>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</si>
  <si>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</si>
  <si>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</si>
  <si>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</si>
  <si>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</si>
  <si>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</si>
  <si>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</si>
  <si>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</si>
  <si>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</si>
  <si>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</si>
  <si>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</si>
  <si>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</si>
  <si>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</si>
  <si>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</si>
  <si>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</si>
  <si>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</si>
  <si>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</si>
  <si>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</si>
  <si>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</si>
  <si>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</si>
  <si>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</si>
  <si>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</si>
  <si>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</si>
  <si>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</si>
  <si>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</si>
  <si>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</si>
  <si>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</si>
  <si>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</si>
  <si>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</si>
  <si>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</si>
  <si>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</si>
  <si>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</si>
  <si>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</si>
  <si>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</si>
  <si>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</si>
  <si>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</si>
  <si>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</si>
  <si>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</si>
  <si>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</si>
  <si>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</si>
  <si>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</si>
  <si>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</si>
  <si>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</si>
  <si>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</si>
  <si>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</si>
  <si>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</si>
  <si>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</si>
  <si>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</si>
  <si>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</si>
  <si>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</si>
  <si>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</si>
  <si>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</si>
  <si>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</si>
  <si>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</si>
  <si>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</si>
  <si>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</si>
  <si>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</si>
  <si>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</si>
  <si>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</si>
  <si>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</si>
  <si>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</si>
  <si>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</si>
  <si>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</si>
  <si>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</si>
  <si>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</si>
  <si>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</si>
  <si>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</si>
  <si>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</si>
  <si>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</si>
  <si>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</si>
  <si>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</si>
  <si>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</si>
  <si>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</si>
  <si>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</si>
  <si>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</si>
  <si>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</si>
  <si>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</si>
  <si>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</si>
  <si>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</si>
  <si>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</si>
  <si>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</si>
  <si>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</si>
  <si>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</si>
  <si>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</si>
  <si>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</si>
  <si>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</si>
  <si>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</si>
  <si>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</si>
  <si>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</si>
  <si>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</si>
  <si>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</si>
  <si>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</si>
  <si>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</si>
  <si>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</si>
  <si>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</si>
  <si>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</si>
  <si>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</si>
  <si>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</si>
  <si>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</si>
  <si>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</si>
  <si>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</si>
  <si>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</si>
  <si>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</si>
  <si>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</si>
  <si>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</si>
  <si>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</si>
  <si>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</si>
  <si>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</si>
  <si>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</si>
  <si>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</si>
  <si>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</si>
  <si>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</si>
  <si>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</si>
  <si>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</si>
  <si>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</si>
  <si>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</si>
  <si>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</si>
  <si>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</si>
  <si>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</si>
  <si>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</si>
  <si>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</si>
  <si>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</si>
  <si>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</si>
  <si>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</si>
  <si>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</si>
  <si>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</si>
  <si>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</si>
  <si>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</si>
  <si>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</si>
  <si>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</si>
  <si>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</si>
  <si>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</si>
  <si>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</si>
  <si>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</si>
  <si>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</si>
  <si>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</si>
  <si>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</si>
  <si>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</si>
  <si>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</si>
  <si>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</si>
  <si>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</si>
  <si>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</si>
  <si>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</si>
  <si>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</si>
  <si>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</si>
  <si>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</si>
  <si>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</si>
  <si>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</si>
  <si>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</si>
  <si>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</si>
  <si>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</si>
  <si>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</si>
  <si>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</si>
  <si>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</si>
  <si>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</si>
  <si>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</si>
  <si>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</si>
  <si>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</si>
  <si>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</si>
  <si>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</si>
  <si>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</si>
  <si>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</si>
  <si>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</si>
  <si>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</si>
  <si>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</si>
  <si>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</si>
  <si>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</si>
  <si>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</si>
  <si>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</si>
  <si>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</si>
  <si>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</si>
  <si>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</si>
  <si>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</si>
  <si>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</si>
  <si>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</si>
  <si>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</si>
  <si>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</si>
  <si>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</si>
  <si>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</si>
  <si>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</si>
  <si>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</si>
  <si>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</si>
  <si>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</si>
  <si>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</si>
  <si>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</si>
  <si>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</si>
  <si>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</si>
  <si>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</si>
  <si>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</si>
  <si>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</si>
  <si>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</si>
  <si>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</si>
  <si>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</si>
  <si>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</si>
  <si>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</si>
  <si>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</si>
  <si>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</si>
  <si>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</si>
  <si>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</si>
  <si>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</si>
  <si>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</si>
  <si>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</si>
  <si>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</si>
  <si>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</si>
  <si>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</si>
  <si>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</si>
  <si>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</si>
  <si>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</si>
  <si>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</si>
  <si>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</si>
  <si>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</si>
  <si>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</si>
  <si>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</si>
  <si>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</si>
  <si>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</si>
  <si>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</si>
  <si>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</si>
  <si>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</si>
  <si>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</si>
  <si>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</si>
  <si>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</si>
  <si>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</si>
  <si>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</si>
  <si>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</si>
  <si>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</si>
  <si>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</si>
  <si>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</si>
  <si>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</si>
  <si>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</si>
  <si>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</si>
  <si>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</si>
  <si>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</si>
  <si>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</si>
  <si>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</si>
  <si>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</si>
  <si>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</si>
  <si>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</si>
  <si>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</si>
  <si>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</si>
  <si>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</si>
  <si>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</si>
  <si>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</si>
  <si>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</si>
  <si>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</si>
  <si>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</si>
  <si>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</si>
  <si>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</si>
  <si>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</si>
  <si>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</si>
  <si>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</si>
  <si>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</si>
  <si>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</si>
  <si>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</si>
  <si>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</si>
  <si>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</si>
  <si>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</si>
  <si>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</si>
  <si>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</si>
  <si>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</si>
  <si>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</si>
  <si>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</si>
  <si>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</si>
  <si>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</si>
  <si>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</si>
  <si>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</si>
  <si>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</si>
  <si>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</si>
  <si>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</si>
  <si>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</si>
  <si>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</si>
  <si>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</si>
  <si>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</si>
  <si>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</si>
  <si>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</si>
  <si>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</si>
  <si>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</si>
  <si>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</si>
  <si>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</si>
  <si>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</si>
  <si>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</si>
  <si>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</si>
  <si>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</si>
  <si>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</si>
  <si>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</si>
  <si>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</si>
  <si>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</si>
  <si>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</si>
  <si>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</si>
  <si>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</si>
  <si>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</si>
  <si>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</si>
  <si>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</si>
  <si>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</si>
  <si>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</si>
  <si>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</si>
  <si>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</si>
  <si>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</si>
  <si>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</si>
  <si>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</si>
  <si>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</si>
  <si>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</si>
  <si>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</si>
  <si>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</si>
  <si>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</si>
  <si>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</si>
  <si>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</si>
  <si>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</si>
  <si>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</si>
  <si>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</si>
  <si>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</si>
  <si>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</si>
  <si>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</si>
  <si>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</si>
  <si>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</si>
  <si>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</si>
  <si>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</si>
  <si>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</si>
  <si>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</si>
  <si>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</si>
  <si>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</si>
  <si>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</si>
  <si>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</si>
  <si>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</si>
  <si>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</si>
  <si>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</si>
  <si>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</si>
  <si>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</si>
  <si>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</si>
  <si>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</si>
  <si>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</si>
  <si>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</si>
  <si>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</si>
  <si>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</si>
  <si>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</si>
  <si>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</si>
  <si>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</si>
  <si>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</si>
  <si>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</si>
  <si>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</si>
  <si>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</si>
  <si>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</si>
  <si>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</si>
  <si>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</si>
  <si>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</si>
  <si>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</si>
  <si>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</si>
  <si>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</si>
  <si>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</si>
  <si>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</si>
  <si>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</si>
  <si>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</si>
  <si>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</si>
  <si>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</si>
  <si>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</si>
  <si>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</si>
  <si>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</si>
  <si>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</si>
  <si>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</si>
  <si>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</si>
  <si>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</si>
  <si>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</si>
  <si>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</si>
  <si>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</si>
  <si>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</si>
  <si>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</si>
  <si>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</si>
  <si>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</si>
  <si>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</si>
  <si>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</si>
  <si>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</si>
  <si>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</si>
  <si>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</si>
  <si>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</si>
  <si>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</si>
  <si>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</si>
  <si>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</si>
  <si>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</si>
  <si>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</si>
  <si>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</si>
  <si>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</si>
  <si>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</si>
  <si>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</si>
  <si>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</si>
  <si>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</si>
  <si>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</si>
  <si>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</si>
  <si>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</si>
  <si>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</si>
  <si>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</si>
  <si>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</si>
  <si>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</si>
  <si>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</si>
  <si>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</si>
  <si>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</si>
  <si>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</si>
  <si>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</si>
  <si>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</si>
  <si>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</si>
  <si>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</si>
  <si>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</si>
  <si>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</si>
  <si>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</si>
  <si>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</si>
  <si>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</si>
  <si>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</si>
  <si>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</si>
  <si>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</si>
  <si>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</si>
  <si>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</si>
  <si>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</si>
  <si>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</si>
  <si>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</si>
  <si>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</si>
  <si>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</si>
  <si>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</si>
  <si>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</si>
  <si>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</si>
  <si>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</si>
  <si>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</si>
  <si>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</si>
  <si>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</si>
  <si>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</si>
  <si>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</si>
  <si>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</si>
  <si>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</si>
  <si>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</si>
  <si>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</si>
  <si>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</si>
  <si>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</si>
  <si>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</si>
  <si>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</si>
  <si>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</si>
  <si>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</si>
  <si>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</si>
  <si>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</si>
  <si>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</si>
  <si>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</si>
  <si>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</si>
  <si>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</si>
  <si>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</si>
  <si>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</si>
  <si>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</si>
  <si>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</si>
  <si>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</si>
  <si>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</si>
  <si>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</si>
  <si>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</si>
  <si>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</si>
  <si>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</si>
  <si>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</si>
  <si>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</si>
  <si>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</si>
  <si>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</si>
  <si>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</si>
  <si>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</si>
  <si>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</si>
  <si>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</si>
  <si>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</si>
  <si>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</si>
  <si>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</si>
  <si>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</si>
  <si>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</si>
  <si>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</si>
  <si>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</si>
  <si>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</si>
  <si>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</si>
  <si>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</si>
  <si>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</si>
  <si>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</si>
  <si>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</si>
  <si>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</si>
  <si>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</si>
  <si>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</si>
  <si>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</si>
  <si>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</si>
  <si>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</si>
  <si>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</si>
  <si>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</si>
  <si>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</si>
  <si>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</si>
  <si>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</si>
  <si>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</si>
  <si>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</si>
  <si>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</si>
  <si>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</si>
  <si>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</si>
  <si>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</si>
  <si>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</si>
  <si>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</si>
  <si>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</si>
  <si>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</si>
  <si>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</si>
  <si>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</si>
  <si>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</si>
  <si>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</si>
  <si>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</si>
  <si>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</si>
  <si>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</si>
  <si>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</si>
  <si>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</si>
  <si>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</si>
  <si>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</si>
  <si>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</si>
  <si>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</si>
  <si>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</si>
  <si>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</si>
  <si>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</si>
  <si>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</si>
  <si>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</si>
  <si>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</si>
  <si>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</si>
  <si>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</si>
  <si>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</si>
  <si>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</si>
  <si>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</si>
  <si>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</si>
  <si>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</si>
  <si>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</si>
  <si>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</si>
  <si>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</si>
  <si>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</si>
  <si>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</si>
  <si>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</si>
  <si>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</si>
  <si>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</si>
  <si>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</si>
  <si>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</si>
  <si>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</si>
  <si>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</si>
  <si>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</si>
  <si>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</si>
  <si>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</si>
  <si>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</si>
  <si>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</si>
  <si>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</si>
  <si>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</si>
  <si>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</si>
  <si>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</si>
  <si>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</si>
  <si>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</si>
  <si>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</si>
  <si>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</si>
  <si>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</si>
  <si>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</si>
  <si>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</si>
  <si>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</si>
  <si>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</si>
  <si>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</si>
  <si>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</si>
  <si>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</si>
  <si>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</si>
  <si>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</si>
  <si>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</si>
  <si>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</si>
  <si>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</si>
  <si>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</si>
  <si>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</si>
  <si>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</si>
  <si>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</si>
  <si>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</si>
  <si>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</si>
  <si>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</si>
  <si>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</si>
  <si>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</si>
  <si>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</si>
  <si>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</si>
  <si>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</si>
  <si>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</si>
  <si>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</si>
  <si>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</si>
  <si>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</si>
  <si>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</si>
  <si>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</si>
  <si>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</si>
  <si>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</si>
  <si>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</si>
  <si>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</si>
  <si>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</si>
  <si>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</si>
  <si>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</si>
  <si>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</si>
  <si>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</si>
  <si>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</si>
  <si>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</si>
  <si>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</si>
  <si>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</si>
  <si>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</si>
  <si>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</si>
  <si>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</si>
  <si>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</si>
  <si>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</si>
  <si>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</si>
  <si>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</si>
  <si>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</si>
  <si>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</si>
  <si>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</si>
  <si>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</si>
  <si>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</si>
  <si>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</si>
  <si>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</si>
  <si>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</si>
  <si>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</si>
  <si>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</si>
  <si>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</si>
  <si>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</si>
  <si>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</si>
  <si>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</si>
  <si>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</si>
  <si>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</si>
  <si>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</si>
  <si>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</si>
  <si>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</si>
  <si>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</si>
  <si>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</si>
  <si>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</si>
  <si>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</si>
  <si>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</si>
  <si>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</si>
  <si>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</si>
  <si>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</si>
  <si>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</si>
  <si>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</si>
  <si>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</si>
  <si>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</si>
  <si>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</si>
  <si>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</si>
  <si>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</si>
  <si>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</si>
  <si>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</si>
  <si>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</si>
  <si>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</si>
  <si>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</si>
  <si>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</si>
  <si>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</si>
  <si>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</si>
  <si>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</si>
  <si>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</si>
  <si>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</si>
  <si>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</si>
  <si>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</si>
  <si>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</si>
  <si>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</si>
  <si>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</si>
  <si>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</si>
  <si>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</si>
  <si>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</si>
  <si>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</si>
  <si>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</si>
  <si>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</si>
  <si>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</si>
  <si>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</si>
  <si>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</si>
  <si>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</si>
  <si>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</si>
  <si>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</si>
  <si>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</si>
  <si>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</si>
  <si>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</si>
  <si>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</si>
  <si>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</si>
  <si>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</si>
  <si>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</si>
  <si>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</si>
  <si>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</si>
  <si>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</si>
  <si>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</si>
  <si>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</si>
  <si>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</si>
  <si>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</si>
  <si>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</si>
  <si>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</si>
  <si>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</si>
  <si>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</si>
  <si>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</si>
  <si>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</si>
  <si>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</si>
  <si>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</si>
  <si>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</si>
  <si>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</si>
  <si>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</si>
  <si>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</si>
  <si>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</si>
  <si>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</si>
  <si>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</si>
  <si>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</si>
  <si>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</si>
  <si>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</si>
  <si>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</si>
  <si>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</si>
  <si>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</si>
  <si>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</si>
  <si>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</si>
  <si>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</si>
  <si>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</si>
  <si>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</si>
  <si>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</si>
  <si>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</si>
  <si>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</si>
  <si>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</si>
  <si>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</si>
  <si>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</si>
  <si>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</si>
  <si>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</si>
  <si>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</si>
  <si>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</si>
  <si>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</si>
  <si>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</si>
  <si>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</si>
  <si>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</si>
  <si>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</si>
  <si>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</si>
  <si>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</si>
  <si>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</si>
  <si>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</si>
  <si>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</si>
  <si>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</si>
  <si>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</si>
  <si>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</si>
  <si>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</si>
  <si>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</si>
  <si>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</si>
  <si>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</si>
  <si>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</si>
  <si>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</si>
  <si>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</si>
  <si>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</si>
  <si>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</si>
  <si>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</si>
  <si>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</si>
  <si>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</si>
  <si>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</si>
  <si>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</si>
  <si>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</si>
  <si>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</si>
  <si>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</si>
  <si>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</si>
  <si>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</si>
  <si>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</si>
  <si>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</si>
  <si>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</si>
  <si>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</si>
  <si>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</si>
  <si>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</si>
  <si>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</si>
  <si>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</si>
  <si>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</si>
  <si>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</si>
  <si>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</si>
  <si>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</si>
  <si>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</si>
  <si>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</si>
  <si>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</si>
  <si>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</si>
  <si>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</si>
  <si>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</si>
  <si>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</si>
  <si>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</si>
  <si>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</si>
  <si>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</si>
  <si>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</si>
  <si>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</si>
  <si>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</si>
  <si>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</si>
  <si>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</si>
  <si>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</si>
  <si>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</si>
  <si>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</si>
  <si>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</si>
  <si>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</si>
  <si>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</si>
  <si>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</si>
  <si>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</si>
  <si>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</si>
  <si>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</si>
  <si>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</si>
  <si>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</si>
  <si>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</si>
  <si>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</si>
  <si>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</si>
  <si>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</si>
  <si>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</si>
  <si>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</si>
  <si>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</si>
  <si>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</si>
  <si>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</si>
  <si>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</si>
  <si>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</si>
  <si>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</si>
  <si>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</si>
  <si>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</si>
  <si>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</si>
  <si>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</si>
  <si>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</si>
  <si>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</si>
  <si>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</si>
  <si>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</si>
  <si>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</si>
  <si>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</si>
  <si>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</si>
  <si>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</si>
  <si>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</si>
  <si>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</si>
  <si>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</si>
  <si>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</si>
  <si>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</si>
  <si>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</si>
  <si>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</si>
  <si>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</si>
  <si>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</si>
  <si>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</si>
  <si>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</si>
  <si>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</si>
  <si>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</si>
  <si>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</si>
  <si>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</si>
  <si>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</si>
  <si>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</si>
  <si>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</si>
  <si>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</si>
  <si>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</si>
  <si>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</si>
  <si>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</si>
  <si>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</si>
  <si>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</si>
  <si>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</si>
  <si>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</si>
  <si>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</si>
  <si>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</si>
  <si>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</si>
  <si>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</si>
  <si>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</si>
  <si>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</si>
  <si>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</si>
  <si>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</si>
  <si>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</si>
  <si>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</si>
  <si>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</si>
  <si>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</si>
  <si>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</si>
  <si>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</si>
  <si>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</si>
  <si>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</si>
  <si>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</si>
  <si>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</si>
  <si>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</si>
  <si>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</si>
  <si>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</si>
  <si>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</si>
  <si>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</si>
  <si>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</si>
  <si>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</si>
  <si>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</si>
  <si>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</si>
  <si>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</si>
  <si>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</si>
  <si>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</si>
  <si>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</si>
  <si>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</si>
  <si>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</si>
  <si>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</si>
  <si>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</si>
  <si>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</si>
  <si>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</si>
  <si>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</si>
  <si>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</si>
  <si>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</si>
  <si>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</si>
  <si>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</si>
  <si>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</si>
  <si>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</si>
  <si>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</si>
  <si>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</si>
  <si>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</si>
  <si>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</si>
  <si>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</si>
  <si>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</si>
  <si>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</si>
  <si>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</si>
  <si>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</si>
  <si>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</si>
  <si>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</si>
  <si>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</si>
  <si>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</si>
  <si>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</si>
  <si>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</si>
  <si>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</si>
  <si>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</si>
  <si>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</si>
  <si>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</si>
  <si>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</si>
  <si>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</si>
  <si>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</si>
  <si>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</si>
  <si>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</si>
  <si>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</si>
  <si>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</si>
  <si>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</si>
  <si>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</si>
  <si>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</si>
  <si>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</si>
  <si>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</si>
  <si>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</si>
  <si>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</si>
  <si>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</si>
  <si>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</si>
  <si>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</si>
  <si>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</si>
  <si>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</si>
  <si>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</si>
  <si>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</si>
  <si>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</si>
  <si>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</si>
  <si>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</si>
  <si>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</si>
  <si>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</si>
  <si>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</si>
  <si>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</si>
  <si>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</si>
  <si>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</si>
  <si>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</si>
  <si>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</si>
  <si>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</si>
  <si>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</si>
  <si>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</si>
  <si>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</si>
  <si>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</si>
  <si>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</si>
  <si>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</si>
  <si>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</si>
  <si>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</si>
  <si>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</si>
  <si>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</si>
  <si>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</si>
  <si>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</si>
  <si>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</si>
  <si>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</si>
  <si>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</si>
  <si>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</si>
  <si>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</si>
  <si>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</si>
  <si>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</si>
  <si>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</si>
  <si>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</si>
  <si>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</si>
  <si>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</si>
  <si>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</si>
  <si>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</si>
  <si>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</si>
  <si>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</si>
  <si>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</si>
  <si>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</si>
  <si>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</si>
  <si>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</si>
  <si>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</si>
  <si>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</si>
  <si>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</si>
  <si>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</si>
  <si>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</si>
  <si>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</si>
  <si>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</si>
  <si>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</si>
  <si>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</si>
  <si>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</si>
  <si>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</si>
  <si>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</si>
  <si>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</si>
  <si>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</si>
  <si>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</si>
  <si>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</si>
  <si>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</si>
  <si>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</si>
  <si>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</si>
  <si>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</si>
  <si>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</si>
  <si>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</si>
  <si>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</si>
  <si>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</si>
  <si>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</si>
  <si>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</si>
  <si>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</si>
  <si>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</si>
  <si>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</si>
  <si>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</si>
  <si>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</si>
  <si>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</si>
  <si>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</si>
  <si>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</si>
  <si>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</si>
  <si>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</si>
  <si>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</si>
  <si>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</si>
  <si>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</si>
  <si>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</si>
  <si>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</si>
  <si>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</si>
  <si>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</si>
  <si>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</si>
  <si>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</si>
  <si>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</si>
  <si>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</si>
  <si>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</si>
  <si>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</si>
  <si>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</si>
  <si>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</si>
  <si>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</si>
  <si>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</si>
  <si>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</si>
  <si>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</si>
  <si>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</si>
  <si>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</si>
  <si>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</si>
  <si>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</si>
  <si>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</si>
  <si>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</si>
  <si>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</si>
  <si>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</si>
  <si>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</si>
  <si>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</si>
  <si>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</si>
  <si>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</si>
  <si>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</si>
  <si>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</si>
  <si>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</si>
  <si>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</si>
  <si>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</si>
  <si>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</si>
  <si>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</si>
  <si>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</si>
  <si>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</si>
  <si>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</si>
  <si>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</si>
  <si>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</si>
  <si>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</si>
  <si>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</si>
  <si>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</si>
  <si>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</si>
  <si>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</si>
  <si>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</si>
  <si>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</si>
  <si>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</si>
  <si>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</si>
  <si>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</si>
  <si>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</si>
  <si>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</si>
  <si>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</si>
  <si>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</si>
  <si>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</si>
  <si>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</si>
  <si>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</si>
  <si>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</si>
  <si>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</si>
  <si>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</si>
  <si>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</si>
  <si>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</si>
  <si>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</si>
  <si>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</si>
  <si>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</si>
  <si>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</si>
  <si>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</si>
  <si>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</si>
  <si>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</si>
  <si>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</si>
  <si>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</si>
  <si>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</si>
  <si>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</si>
  <si>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</si>
  <si>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</si>
  <si>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</si>
  <si>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</si>
  <si>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</si>
  <si>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</si>
  <si>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</si>
  <si>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</si>
  <si>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</si>
  <si>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</si>
  <si>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</si>
  <si>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</si>
  <si>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</si>
  <si>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</si>
  <si>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</si>
  <si>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</si>
  <si>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</si>
  <si>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</si>
  <si>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</si>
  <si>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</si>
  <si>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</si>
  <si>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</si>
  <si>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</si>
  <si>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</si>
  <si>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</si>
  <si>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</si>
  <si>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</si>
  <si>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</si>
  <si>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</si>
  <si>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</si>
  <si>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</si>
  <si>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</si>
  <si>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</si>
  <si>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</si>
  <si>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</si>
  <si>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</si>
  <si>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</si>
  <si>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</si>
  <si>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</si>
  <si>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</si>
  <si>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</si>
  <si>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</si>
  <si>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</si>
  <si>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</si>
  <si>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</si>
  <si>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</si>
  <si>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</si>
  <si>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</si>
  <si>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</si>
  <si>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</si>
  <si>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</si>
  <si>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</si>
  <si>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</si>
  <si>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</si>
  <si>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</si>
  <si>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</si>
  <si>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</si>
  <si>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</si>
  <si>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</si>
  <si>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</si>
  <si>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</si>
  <si>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</si>
  <si>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</si>
  <si>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</si>
  <si>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</si>
  <si>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</si>
  <si>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</si>
  <si>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</si>
  <si>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</si>
  <si>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</si>
  <si>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</si>
  <si>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</si>
  <si>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</si>
  <si>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</si>
  <si>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</si>
  <si>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</si>
  <si>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</si>
  <si>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</si>
  <si>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</si>
  <si>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</si>
  <si>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</si>
  <si>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</si>
  <si>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</si>
  <si>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</si>
  <si>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</si>
  <si>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</si>
  <si>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</si>
  <si>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</si>
  <si>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</si>
  <si>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</si>
  <si>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</si>
  <si>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</si>
  <si>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</si>
  <si>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</si>
  <si>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</si>
  <si>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</si>
  <si>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</si>
  <si>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</si>
  <si>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</si>
  <si>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</si>
  <si>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</si>
  <si>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</si>
  <si>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</si>
  <si>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</si>
  <si>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</si>
  <si>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</si>
  <si>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</si>
  <si>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</si>
  <si>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</si>
  <si>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</si>
  <si>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</si>
  <si>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</si>
  <si>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</si>
  <si>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</si>
  <si>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</si>
  <si>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</si>
  <si>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</si>
  <si>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</si>
  <si>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</si>
  <si>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</si>
  <si>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</si>
  <si>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</si>
  <si>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</si>
  <si>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</si>
  <si>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</si>
  <si>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</si>
  <si>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</si>
  <si>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</si>
  <si>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</si>
  <si>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</si>
  <si>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</si>
  <si>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</si>
  <si>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</si>
  <si>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</si>
  <si>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</si>
  <si>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</si>
  <si>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</si>
  <si>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</si>
  <si>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</si>
  <si>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</si>
  <si>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</si>
  <si>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</si>
  <si>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</si>
  <si>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</si>
  <si>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</si>
  <si>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</si>
  <si>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</si>
  <si>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</si>
  <si>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</si>
  <si>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</si>
  <si>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</si>
  <si>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</si>
  <si>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</si>
  <si>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</si>
  <si>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</si>
  <si>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</si>
  <si>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</si>
  <si>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</si>
  <si>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</si>
  <si>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</si>
  <si>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</si>
  <si>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</si>
  <si>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</si>
  <si>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</si>
  <si>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</si>
  <si>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</si>
  <si>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</si>
  <si>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</si>
  <si>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</si>
  <si>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</si>
  <si>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</si>
  <si>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</si>
  <si>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</si>
  <si>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</si>
  <si>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</si>
  <si>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</si>
  <si>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</si>
  <si>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</si>
  <si>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</si>
  <si>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</si>
  <si>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</si>
  <si>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</si>
  <si>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</si>
  <si>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</si>
  <si>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</si>
  <si>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</si>
  <si>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</si>
  <si>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</si>
  <si>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</si>
  <si>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</si>
  <si>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</si>
  <si>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</si>
  <si>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</si>
  <si>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</si>
  <si>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</si>
  <si>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</si>
  <si>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</si>
  <si>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</si>
  <si>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</si>
  <si>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</si>
  <si>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</si>
  <si>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</si>
  <si>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</si>
  <si>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</si>
  <si>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</si>
  <si>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</si>
  <si>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</si>
  <si>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</si>
  <si>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</si>
  <si>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</si>
  <si>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</si>
  <si>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</si>
  <si>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</si>
  <si>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</si>
  <si>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</si>
  <si>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</si>
  <si>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</si>
  <si>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</si>
  <si>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</si>
  <si>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</si>
  <si>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</si>
  <si>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</si>
  <si>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</si>
  <si>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</si>
  <si>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</si>
  <si>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</si>
  <si>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</si>
  <si>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</si>
  <si>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</si>
  <si>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</si>
  <si>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</si>
  <si>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</si>
  <si>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</si>
  <si>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</si>
  <si>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</si>
  <si>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</si>
  <si>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</si>
  <si>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</si>
  <si>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</si>
  <si>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</si>
  <si>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</si>
  <si>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</si>
  <si>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</si>
  <si>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</si>
  <si>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</si>
  <si>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</si>
  <si>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</si>
  <si>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</si>
  <si>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</si>
  <si>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</si>
  <si>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</si>
  <si>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</si>
  <si>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</si>
  <si>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</si>
  <si>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</si>
  <si>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</si>
  <si>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</si>
  <si>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</si>
  <si>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</si>
  <si>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</si>
  <si>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</si>
  <si>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</si>
  <si>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</si>
  <si>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</si>
  <si>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</si>
  <si>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</si>
  <si>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</si>
  <si>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</si>
  <si>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</si>
  <si>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</si>
  <si>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</si>
  <si>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</si>
  <si>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</si>
  <si>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</si>
  <si>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</si>
  <si>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</si>
  <si>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</si>
  <si>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</si>
  <si>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</si>
  <si>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</si>
  <si>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</si>
  <si>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</si>
  <si>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</si>
  <si>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</si>
  <si>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</si>
  <si>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</si>
  <si>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</si>
  <si>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</si>
  <si>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</si>
  <si>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</si>
  <si>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</si>
  <si>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</si>
  <si>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</si>
  <si>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</si>
  <si>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</si>
  <si>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</si>
  <si>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</si>
  <si>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</si>
  <si>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</si>
  <si>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</si>
  <si>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</si>
  <si>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</si>
  <si>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</si>
  <si>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</si>
  <si>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</si>
  <si>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</si>
  <si>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</si>
  <si>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</si>
  <si>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</si>
  <si>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</si>
  <si>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</si>
  <si>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</si>
  <si>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</si>
  <si>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</si>
  <si>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</si>
  <si>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</si>
  <si>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</si>
  <si>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</si>
  <si>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</si>
  <si>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</si>
  <si>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</si>
  <si>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</si>
  <si>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</si>
  <si>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</si>
  <si>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</si>
  <si>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</si>
  <si>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</si>
  <si>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</si>
  <si>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</si>
  <si>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</si>
  <si>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</si>
  <si>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</si>
  <si>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</si>
  <si>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</si>
  <si>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</si>
  <si>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</si>
  <si>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</si>
  <si>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</si>
  <si>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</si>
  <si>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</si>
  <si>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</si>
  <si>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</si>
  <si>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</si>
  <si>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</si>
  <si>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</si>
  <si>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</si>
  <si>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</si>
  <si>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</si>
  <si>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</si>
  <si>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</si>
  <si>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</si>
  <si>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</si>
  <si>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</si>
  <si>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</si>
  <si>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</si>
  <si>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</si>
  <si>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</si>
  <si>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</si>
  <si>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</si>
  <si>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</si>
  <si>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</si>
  <si>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</si>
  <si>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</si>
  <si>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</si>
  <si>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</si>
  <si>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</si>
  <si>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</si>
  <si>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</si>
  <si>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</si>
  <si>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</si>
  <si>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</si>
  <si>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</si>
  <si>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</si>
  <si>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</si>
  <si>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</si>
  <si>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</si>
  <si>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</si>
  <si>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</si>
  <si>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</si>
  <si>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</si>
  <si>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</si>
  <si>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</si>
  <si>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</si>
  <si>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</si>
  <si>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</si>
  <si>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</si>
  <si>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</si>
  <si>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</si>
  <si>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</si>
  <si>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</si>
  <si>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</si>
  <si>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</si>
  <si>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</si>
  <si>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</si>
  <si>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</si>
  <si>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</si>
  <si>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</si>
  <si>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</si>
  <si>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</si>
  <si>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</si>
  <si>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</si>
  <si>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</si>
  <si>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</si>
  <si>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</si>
  <si>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</si>
  <si>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</si>
  <si>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</si>
  <si>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</si>
  <si>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</si>
  <si>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</si>
  <si>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</si>
  <si>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</si>
  <si>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</si>
  <si>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</si>
  <si>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</si>
  <si>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</si>
  <si>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</si>
  <si>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</si>
  <si>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</si>
  <si>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</si>
  <si>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</si>
  <si>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</si>
  <si>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</si>
  <si>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</si>
  <si>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</si>
  <si>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</si>
  <si>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</si>
  <si>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</si>
  <si>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</si>
  <si>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</si>
  <si>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</si>
  <si>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</si>
  <si>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</si>
  <si>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</si>
  <si>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</si>
  <si>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</si>
  <si>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</si>
  <si>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</si>
  <si>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</si>
  <si>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</si>
  <si>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</si>
  <si>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</si>
  <si>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</si>
  <si>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</si>
  <si>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</si>
  <si>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</si>
  <si>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</si>
  <si>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</si>
  <si>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</si>
  <si>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</si>
  <si>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</si>
  <si>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</si>
  <si>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</si>
  <si>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</si>
  <si>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</si>
  <si>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</si>
  <si>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</si>
  <si>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</si>
  <si>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</si>
  <si>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</si>
  <si>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</si>
  <si>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</si>
  <si>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</si>
  <si>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</si>
  <si>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</si>
  <si>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</si>
  <si>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</si>
  <si>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</si>
  <si>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</si>
  <si>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</si>
  <si>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</si>
  <si>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</si>
  <si>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</si>
  <si>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</si>
  <si>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</si>
  <si>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</si>
  <si>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</si>
  <si>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</si>
  <si>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</si>
  <si>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</si>
  <si>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</si>
  <si>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</si>
  <si>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</si>
  <si>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</si>
  <si>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</si>
  <si>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</si>
  <si>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</si>
  <si>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</si>
  <si>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</si>
  <si>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</si>
  <si>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</si>
  <si>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</si>
  <si>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</si>
  <si>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</si>
  <si>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</si>
  <si>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</si>
  <si>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</si>
  <si>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</si>
  <si>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</si>
  <si>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</si>
  <si>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</si>
  <si>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</si>
  <si>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</si>
  <si>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</si>
  <si>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</si>
  <si>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</si>
  <si>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</si>
  <si>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</si>
  <si>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</si>
  <si>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</si>
  <si>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</si>
  <si>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</si>
  <si>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</si>
  <si>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</si>
  <si>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</si>
  <si>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</si>
  <si>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</si>
  <si>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</si>
  <si>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</si>
  <si>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</si>
  <si>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</si>
  <si>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</si>
  <si>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</si>
  <si>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</si>
  <si>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</si>
  <si>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</si>
  <si>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</si>
  <si>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</si>
  <si>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</si>
  <si>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</si>
  <si>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</si>
  <si>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</si>
  <si>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</si>
  <si>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</si>
  <si>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</si>
  <si>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</si>
  <si>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</si>
  <si>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</si>
  <si>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</si>
  <si>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</si>
  <si>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</si>
  <si>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</si>
  <si>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</si>
  <si>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</si>
  <si>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</si>
  <si>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</si>
  <si>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</si>
  <si>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</si>
  <si>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</si>
  <si>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</si>
  <si>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</si>
  <si>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</si>
  <si>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</si>
  <si>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</si>
  <si>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</si>
  <si>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</si>
  <si>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</si>
  <si>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</si>
  <si>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</si>
  <si>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</si>
  <si>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</si>
  <si>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</si>
  <si>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</si>
  <si>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</si>
  <si>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</si>
  <si>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</si>
  <si>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</si>
  <si>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</si>
  <si>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</si>
  <si>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</si>
  <si>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</si>
  <si>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</si>
  <si>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</si>
  <si>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</si>
  <si>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</si>
  <si>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</si>
  <si>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</si>
  <si>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</si>
  <si>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</si>
  <si>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</si>
  <si>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</si>
  <si>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</si>
  <si>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</si>
  <si>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</si>
  <si>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</si>
  <si>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</si>
  <si>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</si>
  <si>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</si>
  <si>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</si>
  <si>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</si>
  <si>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</si>
  <si>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</si>
  <si>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</si>
  <si>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</si>
  <si>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</si>
  <si>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</si>
  <si>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</si>
  <si>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</si>
  <si>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</si>
  <si>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</si>
  <si>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</si>
  <si>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</si>
  <si>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</si>
  <si>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</si>
  <si>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</si>
  <si>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</si>
  <si>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</si>
  <si>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</si>
  <si>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</si>
  <si>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</si>
  <si>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</si>
  <si>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</si>
  <si>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</si>
  <si>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</si>
  <si>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</si>
  <si>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</si>
  <si>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</si>
  <si>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</si>
  <si>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</si>
  <si>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</si>
  <si>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</si>
  <si>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</si>
  <si>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</si>
  <si>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</si>
  <si>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</si>
  <si>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</si>
  <si>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</si>
  <si>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</si>
  <si>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</si>
  <si>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</si>
  <si>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</si>
  <si>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</si>
  <si>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</si>
  <si>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</si>
  <si>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</si>
  <si>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</si>
  <si>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</si>
  <si>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</si>
  <si>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</si>
  <si>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</si>
  <si>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</si>
  <si>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</si>
  <si>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</si>
  <si>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</si>
  <si>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</si>
  <si>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</si>
  <si>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</si>
  <si>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</si>
  <si>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</si>
  <si>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</si>
  <si>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</si>
  <si>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</si>
  <si>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</si>
  <si>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</si>
  <si>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</si>
  <si>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</si>
  <si>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</si>
  <si>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</si>
  <si>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</si>
  <si>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</si>
  <si>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</si>
  <si>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</si>
  <si>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</si>
  <si>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</si>
  <si>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</si>
  <si>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</si>
  <si>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</si>
  <si>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</si>
  <si>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</si>
  <si>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</si>
  <si>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</si>
  <si>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</si>
  <si>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</si>
  <si>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</si>
  <si>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</si>
  <si>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</si>
  <si>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</si>
  <si>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</si>
  <si>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</si>
  <si>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</si>
  <si>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</si>
  <si>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</si>
  <si>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</si>
  <si>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</si>
  <si>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</si>
  <si>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</si>
  <si>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</si>
  <si>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</si>
  <si>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</si>
  <si>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</si>
  <si>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</si>
  <si>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</si>
  <si>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</si>
  <si>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</si>
  <si>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</si>
  <si>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</si>
  <si>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</si>
  <si>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</si>
  <si>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</si>
  <si>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</si>
  <si>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</si>
  <si>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</si>
  <si>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</si>
  <si>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</si>
  <si>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</si>
  <si>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</si>
  <si>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</si>
  <si>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</si>
  <si>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</si>
  <si>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</si>
  <si>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</si>
  <si>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</si>
  <si>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</si>
  <si>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</si>
  <si>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</si>
  <si>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</si>
  <si>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</si>
  <si>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</si>
  <si>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</si>
  <si>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</si>
  <si>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</si>
  <si>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</si>
  <si>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</si>
  <si>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</si>
  <si>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</si>
  <si>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</si>
  <si>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</si>
  <si>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</si>
  <si>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</si>
  <si>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</si>
  <si>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</si>
  <si>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</si>
  <si>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</si>
  <si>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</si>
  <si>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</si>
  <si>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</si>
  <si>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</si>
  <si>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</si>
  <si>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</si>
  <si>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</si>
  <si>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</si>
  <si>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</si>
  <si>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</si>
  <si>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</si>
  <si>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</si>
  <si>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</si>
  <si>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</si>
  <si>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</si>
  <si>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</si>
  <si>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</si>
  <si>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</si>
  <si>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</si>
  <si>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</si>
  <si>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</si>
  <si>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</si>
  <si>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</si>
  <si>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</si>
  <si>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</si>
  <si>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</si>
  <si>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</si>
  <si>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</si>
  <si>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</si>
  <si>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</si>
  <si>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</si>
  <si>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</si>
  <si>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</si>
  <si>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</si>
  <si>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</si>
  <si>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</si>
  <si>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</si>
  <si>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</si>
  <si>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</si>
  <si>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</si>
  <si>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</si>
  <si>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</si>
  <si>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</si>
  <si>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</si>
  <si>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</si>
  <si>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</si>
  <si>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</si>
  <si>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</si>
  <si>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</si>
  <si>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</si>
  <si>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</si>
  <si>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</si>
  <si>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</si>
  <si>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</si>
  <si>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</si>
  <si>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</si>
  <si>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</si>
  <si>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</si>
  <si>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</si>
  <si>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</si>
  <si>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</si>
  <si>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</si>
  <si>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</si>
  <si>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</si>
  <si>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</si>
  <si>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</si>
  <si>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</si>
  <si>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</si>
  <si>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</si>
  <si>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</si>
  <si>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</si>
  <si>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</si>
  <si>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</si>
  <si>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</si>
  <si>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</si>
  <si>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</si>
  <si>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</si>
  <si>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</si>
  <si>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</si>
  <si>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</si>
  <si>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</si>
  <si>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</si>
  <si>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</si>
  <si>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</si>
  <si>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</si>
  <si>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</si>
  <si>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</si>
  <si>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</si>
  <si>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</si>
  <si>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</si>
  <si>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</si>
  <si>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</si>
  <si>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</si>
  <si>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</si>
  <si>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</si>
  <si>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</si>
  <si>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</si>
  <si>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</si>
  <si>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</si>
  <si>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</si>
  <si>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</si>
  <si>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</si>
  <si>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</si>
  <si>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</si>
  <si>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</si>
  <si>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</si>
  <si>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</si>
  <si>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</si>
  <si>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</si>
  <si>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</si>
  <si>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</si>
  <si>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</si>
  <si>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</si>
  <si>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</si>
  <si>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</si>
  <si>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</si>
  <si>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</si>
  <si>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</si>
  <si>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</si>
  <si>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</si>
  <si>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</si>
  <si>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</si>
  <si>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</si>
  <si>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</si>
  <si>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</si>
  <si>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</si>
  <si>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</si>
  <si>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</si>
  <si>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</si>
  <si>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</si>
  <si>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</si>
  <si>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</si>
  <si>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</si>
  <si>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</si>
  <si>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</si>
  <si>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</si>
  <si>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</si>
  <si>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</si>
  <si>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</si>
  <si>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</si>
  <si>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</si>
  <si>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</si>
  <si>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</si>
  <si>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</si>
  <si>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</si>
  <si>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</si>
  <si>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</si>
  <si>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</si>
  <si>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</si>
  <si>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</si>
  <si>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</si>
  <si>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</si>
  <si>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</si>
  <si>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</si>
  <si>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</si>
  <si>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</si>
  <si>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</si>
  <si>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</si>
  <si>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</si>
  <si>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</si>
  <si>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</si>
  <si>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</si>
  <si>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</si>
  <si>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</si>
  <si>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</si>
  <si>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</si>
  <si>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</si>
  <si>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</si>
  <si>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</si>
  <si>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</si>
  <si>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</si>
  <si>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</si>
  <si>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</si>
  <si>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</si>
  <si>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</si>
  <si>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</si>
  <si>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</si>
  <si>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</si>
  <si>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</si>
  <si>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</si>
  <si>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</si>
  <si>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</si>
  <si>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</si>
  <si>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</si>
  <si>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</si>
  <si>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</si>
  <si>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</si>
  <si>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</si>
  <si>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</si>
  <si>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</si>
  <si>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</si>
  <si>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</si>
  <si>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</si>
  <si>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</si>
  <si>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</si>
  <si>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</si>
  <si>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</si>
  <si>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</si>
  <si>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</si>
  <si>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</si>
  <si>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</si>
  <si>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</si>
  <si>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</si>
  <si>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</si>
  <si>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</si>
  <si>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</si>
  <si>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</si>
  <si>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</si>
  <si>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</si>
  <si>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</si>
  <si>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</si>
  <si>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</si>
  <si>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</si>
  <si>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</si>
  <si>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</si>
  <si>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</si>
  <si>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</si>
  <si>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</si>
  <si>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</si>
  <si>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</si>
  <si>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</si>
  <si>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</si>
  <si>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</si>
  <si>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</si>
  <si>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</si>
  <si>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</si>
  <si>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</si>
  <si>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</si>
  <si>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</si>
  <si>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</si>
  <si>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</si>
  <si>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</si>
  <si>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</si>
  <si>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</si>
  <si>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</si>
  <si>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</si>
  <si>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</si>
  <si>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</si>
  <si>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</si>
  <si>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</si>
  <si>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</si>
  <si>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</si>
  <si>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</si>
  <si>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</si>
  <si>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</si>
  <si>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</si>
  <si>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</si>
  <si>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</si>
  <si>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</si>
  <si>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</si>
  <si>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</si>
  <si>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</si>
  <si>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</si>
  <si>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</si>
  <si>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</si>
  <si>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</si>
  <si>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</si>
  <si>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</si>
  <si>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</si>
  <si>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</si>
  <si>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</si>
  <si>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</si>
  <si>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</si>
  <si>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</si>
  <si>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</si>
  <si>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</si>
  <si>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</si>
  <si>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</si>
  <si>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</si>
  <si>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</si>
  <si>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</si>
  <si>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</si>
  <si>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</si>
  <si>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</si>
  <si>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</si>
  <si>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</si>
  <si>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</si>
  <si>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</si>
  <si>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</si>
  <si>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</si>
  <si>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</si>
  <si>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</si>
  <si>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</si>
  <si>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</si>
  <si>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</si>
  <si>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</si>
  <si>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</si>
  <si>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</si>
  <si>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</si>
  <si>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</si>
  <si>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</si>
  <si>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</si>
  <si>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</si>
  <si>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</si>
  <si>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</si>
  <si>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</si>
  <si>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</si>
  <si>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</si>
  <si>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</si>
  <si>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</si>
  <si>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</si>
  <si>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</si>
  <si>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</si>
  <si>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</si>
  <si>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</si>
  <si>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</si>
  <si>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</si>
  <si>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</si>
  <si>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</si>
  <si>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</si>
  <si>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</si>
  <si>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</si>
  <si>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</si>
  <si>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</si>
  <si>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</si>
  <si>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</si>
  <si>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</si>
  <si>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</si>
  <si>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</si>
  <si>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</si>
  <si>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</si>
  <si>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</si>
  <si>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</si>
  <si>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</si>
  <si>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</si>
  <si>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</si>
  <si>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</si>
  <si>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</si>
  <si>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</si>
  <si>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</si>
  <si>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</si>
  <si>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</si>
  <si>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</si>
  <si>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</si>
  <si>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</si>
  <si>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</si>
  <si>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</si>
  <si>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</si>
  <si>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</si>
  <si>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</si>
  <si>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</si>
  <si>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</si>
  <si>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</si>
  <si>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</si>
  <si>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</si>
  <si>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</si>
  <si>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</si>
  <si>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</si>
  <si>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</si>
  <si>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</si>
  <si>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</si>
  <si>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</si>
  <si>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</si>
  <si>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</si>
  <si>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</si>
  <si>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</si>
  <si>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</si>
  <si>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</si>
  <si>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</si>
  <si>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</si>
  <si>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</si>
  <si>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</si>
  <si>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</si>
  <si>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</si>
  <si>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</si>
  <si>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</si>
  <si>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</si>
  <si>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</si>
  <si>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</si>
  <si>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</si>
  <si>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</si>
  <si>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</si>
  <si>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</si>
  <si>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</si>
  <si>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</si>
  <si>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</si>
  <si>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</si>
  <si>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</si>
  <si>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</si>
  <si>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</si>
  <si>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</si>
  <si>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</si>
  <si>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</si>
  <si>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</si>
  <si>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</si>
  <si>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</si>
  <si>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</si>
  <si>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</si>
  <si>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</si>
  <si>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</si>
  <si>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</si>
  <si>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</si>
  <si>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</si>
  <si>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</si>
  <si>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</si>
  <si>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</si>
  <si>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</si>
  <si>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</si>
  <si>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</si>
  <si>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</si>
  <si>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</si>
  <si>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</si>
  <si>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</si>
  <si>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</si>
  <si>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</si>
  <si>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</si>
  <si>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</si>
  <si>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</si>
  <si>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</si>
  <si>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</si>
  <si>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</si>
  <si>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</si>
  <si>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</si>
  <si>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</si>
  <si>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</si>
  <si>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</si>
  <si>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</si>
  <si>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</si>
  <si>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</si>
  <si>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</si>
  <si>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</si>
  <si>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</si>
  <si>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</si>
  <si>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</si>
  <si>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</si>
  <si>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</si>
  <si>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</si>
  <si>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</si>
  <si>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</si>
  <si>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</si>
  <si>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</si>
  <si>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</si>
  <si>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</si>
  <si>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</si>
  <si>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</si>
  <si>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</si>
  <si>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</si>
  <si>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</si>
  <si>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</si>
  <si>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</si>
  <si>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</si>
  <si>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</si>
  <si>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</si>
  <si>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</si>
  <si>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</si>
  <si>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</si>
  <si>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</si>
  <si>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</si>
  <si>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</si>
  <si>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</si>
  <si>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</si>
  <si>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</si>
  <si>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</si>
  <si>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</si>
  <si>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</si>
  <si>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</si>
  <si>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</si>
  <si>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</si>
  <si>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</si>
  <si>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</si>
  <si>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</si>
  <si>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</si>
  <si>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</si>
  <si>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</si>
  <si>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</si>
  <si>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</si>
  <si>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</si>
  <si>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</si>
  <si>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</si>
  <si>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</si>
  <si>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</si>
  <si>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</si>
  <si>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</si>
  <si>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</si>
  <si>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</si>
  <si>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</si>
  <si>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</si>
  <si>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</si>
  <si>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</si>
  <si>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</si>
  <si>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</si>
  <si>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</si>
  <si>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</si>
  <si>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</si>
  <si>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</si>
  <si>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</si>
  <si>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</si>
  <si>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</si>
  <si>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</si>
  <si>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</si>
  <si>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</si>
  <si>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</si>
  <si>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</si>
  <si>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</si>
  <si>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</si>
  <si>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</si>
  <si>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</si>
  <si>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</si>
  <si>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</si>
  <si>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</si>
  <si>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</si>
  <si>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</si>
  <si>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</si>
  <si>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</si>
  <si>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</si>
  <si>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</si>
  <si>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</si>
  <si>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</si>
  <si>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</si>
  <si>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</si>
  <si>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</si>
  <si>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</si>
  <si>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</si>
  <si>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</si>
  <si>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</si>
  <si>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</si>
  <si>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</si>
  <si>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</si>
  <si>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</si>
  <si>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</si>
  <si>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</si>
  <si>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</si>
  <si>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</si>
  <si>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</si>
  <si>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</si>
  <si>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</si>
  <si>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</si>
  <si>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</si>
  <si>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</si>
  <si>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</si>
  <si>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</si>
  <si>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</si>
  <si>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</si>
  <si>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</si>
  <si>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</si>
  <si>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</si>
  <si>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</si>
  <si>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</si>
  <si>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</si>
  <si>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</si>
  <si>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</si>
  <si>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</si>
  <si>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</si>
  <si>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</si>
  <si>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</si>
  <si>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</si>
  <si>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</si>
  <si>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</si>
  <si>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</si>
  <si>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</si>
  <si>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</si>
  <si>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</si>
  <si>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</si>
  <si>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</si>
  <si>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</si>
  <si>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</si>
  <si>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</si>
  <si>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</si>
  <si>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</si>
  <si>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</si>
  <si>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</si>
  <si>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</si>
  <si>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</si>
  <si>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</si>
  <si>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</si>
  <si>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</si>
  <si>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</si>
  <si>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</si>
  <si>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</si>
  <si>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</si>
  <si>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</si>
  <si>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</si>
  <si>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</si>
  <si>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</si>
  <si>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</si>
  <si>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</si>
  <si>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</si>
  <si>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</si>
  <si>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</si>
  <si>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</si>
  <si>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</si>
  <si>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</si>
  <si>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</si>
  <si>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</si>
  <si>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</si>
  <si>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</si>
  <si>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</si>
  <si>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</si>
  <si>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</si>
  <si>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</si>
  <si>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</si>
  <si>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</si>
  <si>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</si>
  <si>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</si>
  <si>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</si>
  <si>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</si>
  <si>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</si>
  <si>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</si>
  <si>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</si>
  <si>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</si>
  <si>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</si>
  <si>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</si>
  <si>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</si>
  <si>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</si>
  <si>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</si>
  <si>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</si>
  <si>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</si>
  <si>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</si>
  <si>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</si>
  <si>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</si>
  <si>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</si>
  <si>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</si>
  <si>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</si>
  <si>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</si>
  <si>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</si>
  <si>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</si>
  <si>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</si>
  <si>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</si>
  <si>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</si>
  <si>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</si>
  <si>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</si>
  <si>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</si>
  <si>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</si>
  <si>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</si>
  <si>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</si>
  <si>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</si>
  <si>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</si>
  <si>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</si>
  <si>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</si>
  <si>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</si>
  <si>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</si>
  <si>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</si>
  <si>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</si>
  <si>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</si>
  <si>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</si>
  <si>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</si>
  <si>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</si>
  <si>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</si>
  <si>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</si>
  <si>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</si>
  <si>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</si>
  <si>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</si>
  <si>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</si>
  <si>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</si>
  <si>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</si>
  <si>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</si>
  <si>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</si>
  <si>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</si>
  <si>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</si>
  <si>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</si>
  <si>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</si>
  <si>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</si>
  <si>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</si>
  <si>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</si>
  <si>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</si>
  <si>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</si>
  <si>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</si>
  <si>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</si>
  <si>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</si>
  <si>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</si>
  <si>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</si>
  <si>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</si>
  <si>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</si>
  <si>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</si>
  <si>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</si>
  <si>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</si>
  <si>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</si>
  <si>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</si>
  <si>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</si>
  <si>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</si>
  <si>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</si>
  <si>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</si>
  <si>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</si>
  <si>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</si>
  <si>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</si>
  <si>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</si>
  <si>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</si>
  <si>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</si>
  <si>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</si>
  <si>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</si>
  <si>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</si>
  <si>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</si>
  <si>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</si>
  <si>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</si>
  <si>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</si>
  <si>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</si>
  <si>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</si>
  <si>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</si>
  <si>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</si>
  <si>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</si>
  <si>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</si>
  <si>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</si>
  <si>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</si>
  <si>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</si>
  <si>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</si>
  <si>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</si>
  <si>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</si>
  <si>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</si>
  <si>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</si>
  <si>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</si>
  <si>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</si>
  <si>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</si>
  <si>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</si>
  <si>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</si>
  <si>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</si>
  <si>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</si>
  <si>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</si>
  <si>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</si>
  <si>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</si>
  <si>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</si>
  <si>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</si>
  <si>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</si>
  <si>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</si>
  <si>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</si>
  <si>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</si>
  <si>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</si>
  <si>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</si>
  <si>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</si>
  <si>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</si>
  <si>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</si>
  <si>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</si>
  <si>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</si>
  <si>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</si>
  <si>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</si>
  <si>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</si>
  <si>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</si>
  <si>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</si>
  <si>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</si>
  <si>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</si>
  <si>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</si>
  <si>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</si>
  <si>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</si>
  <si>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</si>
  <si>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</si>
  <si>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</si>
  <si>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</si>
  <si>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</si>
  <si>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</si>
  <si>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</si>
  <si>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</si>
  <si>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</si>
  <si>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</si>
  <si>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</si>
  <si>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</si>
  <si>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</si>
  <si>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</si>
  <si>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</si>
  <si>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</si>
  <si>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</si>
  <si>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</si>
  <si>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</si>
  <si>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</si>
  <si>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</si>
  <si>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</si>
  <si>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</si>
  <si>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</si>
  <si>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</si>
  <si>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</si>
  <si>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</si>
  <si>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</si>
  <si>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</si>
  <si>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</si>
  <si>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</si>
  <si>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</si>
  <si>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</si>
  <si>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</si>
  <si>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</si>
  <si>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</si>
  <si>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</si>
  <si>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</si>
  <si>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</si>
  <si>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</si>
  <si>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</si>
  <si>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</si>
  <si>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</si>
  <si>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</si>
  <si>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</si>
  <si>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</si>
  <si>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</si>
  <si>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</si>
  <si>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</si>
  <si>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</si>
  <si>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</si>
  <si>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</si>
  <si>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</si>
  <si>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</si>
  <si>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</si>
  <si>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</si>
  <si>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</si>
  <si>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</si>
  <si>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</si>
  <si>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</si>
  <si>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</si>
  <si>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</si>
  <si>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</si>
  <si>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</si>
  <si>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</si>
  <si>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</si>
  <si>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</si>
  <si>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</si>
  <si>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</si>
  <si>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</si>
  <si>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</si>
  <si>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</si>
  <si>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</si>
  <si>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</si>
  <si>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</si>
  <si>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</si>
  <si>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</si>
  <si>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</si>
  <si>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</si>
  <si>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</si>
  <si>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</si>
  <si>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</si>
  <si>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</si>
  <si>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</si>
  <si>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</si>
  <si>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</si>
  <si>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</si>
  <si>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</si>
  <si>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</si>
  <si>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</si>
  <si>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</si>
  <si>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</si>
  <si>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</si>
  <si>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</si>
  <si>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</si>
  <si>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</si>
  <si>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</si>
  <si>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</si>
  <si>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</si>
  <si>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</si>
  <si>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</si>
  <si>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</si>
  <si>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</si>
  <si>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</si>
  <si>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</si>
  <si>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</si>
  <si>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</si>
  <si>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</si>
  <si>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</si>
  <si>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</si>
  <si>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</si>
  <si>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</si>
  <si>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</si>
  <si>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</si>
  <si>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</si>
  <si>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</si>
  <si>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</si>
  <si>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</si>
  <si>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</si>
  <si>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</si>
  <si>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</si>
  <si>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</si>
  <si>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</si>
  <si>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</si>
  <si>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</si>
  <si>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</si>
  <si>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</si>
  <si>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</si>
  <si>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</si>
  <si>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</si>
  <si>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</si>
  <si>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</si>
  <si>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</si>
  <si>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</si>
  <si>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</si>
  <si>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</si>
  <si>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</si>
  <si>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</si>
  <si>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</si>
  <si>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</si>
  <si>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</si>
  <si>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</si>
  <si>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</si>
  <si>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</si>
  <si>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</si>
  <si>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</si>
  <si>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</si>
  <si>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</si>
  <si>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</si>
  <si>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</si>
  <si>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</si>
  <si>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</si>
  <si>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</si>
  <si>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</si>
  <si>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</si>
  <si>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</si>
  <si>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</si>
  <si>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</si>
  <si>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</si>
  <si>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</si>
  <si>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</si>
  <si>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</si>
  <si>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</si>
  <si>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</si>
  <si>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</si>
  <si>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</si>
  <si>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</si>
  <si>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</si>
  <si>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</si>
  <si>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</si>
  <si>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</si>
  <si>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</si>
  <si>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</si>
  <si>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</si>
  <si>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</si>
  <si>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</si>
  <si>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</si>
  <si>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</si>
  <si>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</si>
  <si>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</si>
  <si>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</si>
  <si>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</si>
  <si>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</si>
  <si>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</si>
  <si>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</si>
  <si>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</si>
  <si>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</si>
  <si>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</si>
  <si>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</si>
  <si>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</si>
  <si>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</si>
  <si>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</si>
  <si>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</si>
  <si>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</si>
  <si>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</si>
  <si>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</si>
  <si>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</si>
  <si>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</si>
  <si>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</si>
  <si>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</si>
  <si>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</si>
  <si>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</si>
  <si>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</si>
  <si>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</si>
  <si>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</si>
  <si>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</si>
  <si>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</si>
  <si>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</si>
  <si>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</si>
  <si>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</si>
  <si>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</si>
  <si>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</si>
  <si>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</si>
  <si>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</si>
  <si>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</si>
  <si>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</si>
  <si>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</si>
  <si>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</si>
  <si>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</si>
  <si>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</si>
  <si>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</si>
  <si>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</si>
  <si>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</si>
  <si>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</si>
  <si>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</si>
  <si>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</si>
  <si>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</si>
  <si>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</si>
  <si>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</si>
  <si>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</si>
  <si>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</si>
  <si>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</si>
  <si>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</si>
  <si>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</si>
  <si>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</si>
  <si>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</si>
  <si>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</si>
  <si>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</si>
  <si>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</si>
  <si>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</si>
  <si>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</si>
  <si>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</si>
  <si>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</si>
  <si>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</si>
  <si>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</si>
  <si>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</si>
  <si>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</si>
  <si>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</si>
  <si>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</si>
  <si>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</si>
  <si>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</si>
  <si>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</si>
  <si>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</si>
  <si>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</si>
  <si>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</si>
  <si>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</si>
  <si>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</si>
  <si>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</si>
  <si>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</si>
  <si>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</si>
  <si>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</si>
  <si>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</si>
  <si>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</si>
  <si>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</si>
  <si>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</si>
  <si>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</si>
  <si>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</si>
  <si>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</si>
  <si>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</si>
  <si>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</si>
  <si>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</si>
  <si>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</si>
  <si>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</si>
  <si>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</si>
  <si>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</si>
  <si>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</si>
  <si>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</si>
  <si>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</si>
  <si>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</si>
  <si>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</si>
  <si>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</si>
  <si>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</si>
  <si>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</si>
  <si>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</si>
  <si>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</si>
  <si>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</si>
  <si>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</si>
  <si>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</si>
  <si>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</si>
  <si>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</si>
  <si>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</si>
  <si>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</si>
  <si>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</si>
  <si>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</si>
  <si>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</si>
  <si>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</si>
  <si>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</si>
  <si>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</si>
  <si>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</si>
  <si>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</si>
  <si>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</si>
  <si>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</si>
  <si>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</si>
  <si>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</si>
  <si>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</si>
  <si>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</si>
  <si>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</si>
  <si>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</si>
  <si>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</si>
  <si>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</si>
  <si>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</si>
  <si>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</si>
  <si>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</si>
  <si>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</si>
  <si>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</si>
  <si>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</si>
  <si>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</si>
  <si>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</si>
  <si>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</si>
  <si>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</si>
  <si>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</si>
  <si>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</si>
  <si>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</si>
  <si>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</si>
  <si>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</si>
  <si>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</si>
  <si>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</si>
  <si>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</si>
  <si>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</si>
  <si>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</si>
  <si>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</si>
  <si>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</si>
  <si>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</si>
  <si>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</si>
  <si>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</si>
  <si>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</si>
  <si>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</si>
  <si>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</si>
  <si>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</si>
  <si>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</si>
  <si>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</si>
  <si>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</si>
  <si>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</si>
  <si>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</si>
  <si>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</si>
  <si>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</si>
  <si>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</si>
  <si>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</si>
  <si>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</si>
  <si>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</si>
  <si>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</si>
  <si>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</si>
  <si>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</si>
  <si>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</si>
  <si>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</si>
  <si>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</si>
  <si>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</si>
  <si>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</si>
  <si>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</si>
  <si>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</si>
  <si>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</si>
  <si>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</si>
  <si>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</si>
  <si>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</si>
  <si>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</si>
  <si>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</si>
  <si>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</si>
  <si>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</si>
  <si>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</si>
  <si>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</si>
  <si>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</si>
  <si>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</si>
  <si>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</si>
  <si>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</si>
  <si>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</si>
  <si>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</si>
  <si>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</si>
  <si>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</si>
  <si>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</si>
  <si>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</si>
  <si>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</si>
  <si>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</si>
  <si>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</si>
  <si>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</si>
  <si>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</si>
  <si>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</si>
  <si>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</si>
  <si>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</si>
  <si>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</si>
  <si>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</si>
  <si>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</si>
  <si>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</si>
  <si>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</si>
  <si>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</si>
  <si>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</si>
  <si>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</si>
  <si>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</si>
  <si>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</si>
  <si>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</si>
  <si>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</si>
  <si>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</si>
  <si>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</si>
  <si>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</si>
  <si>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</si>
  <si>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</si>
  <si>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</si>
  <si>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</si>
  <si>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</si>
  <si>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</si>
  <si>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</si>
  <si>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</si>
  <si>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</si>
  <si>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</si>
  <si>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</si>
  <si>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</si>
  <si>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</si>
  <si>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</si>
  <si>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</si>
  <si>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</si>
  <si>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</si>
  <si>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</si>
  <si>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</si>
  <si>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</si>
  <si>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</si>
  <si>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</si>
  <si>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</si>
  <si>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</si>
  <si>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</si>
  <si>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</si>
  <si>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</si>
  <si>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</si>
  <si>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</si>
  <si>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</si>
  <si>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</si>
  <si>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</si>
  <si>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</si>
  <si>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</si>
  <si>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</si>
  <si>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</si>
  <si>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</si>
  <si>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</si>
  <si>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</si>
  <si>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</si>
  <si>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</si>
  <si>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</si>
  <si>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</si>
  <si>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</si>
  <si>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</si>
  <si>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</si>
  <si>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</si>
  <si>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</si>
  <si>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</si>
  <si>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</si>
  <si>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</si>
  <si>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</si>
  <si>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</si>
  <si>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</si>
  <si>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</si>
  <si>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</si>
  <si>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</si>
  <si>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</si>
  <si>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</si>
  <si>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</si>
  <si>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</si>
  <si>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</si>
  <si>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</si>
  <si>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</si>
  <si>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</si>
  <si>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</si>
  <si>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</si>
  <si>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</si>
  <si>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</si>
  <si>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</si>
  <si>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</si>
  <si>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</si>
  <si>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</si>
  <si>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</si>
  <si>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</si>
  <si>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</si>
  <si>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</si>
  <si>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</si>
  <si>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</si>
  <si>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</si>
  <si>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</si>
  <si>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</si>
  <si>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</si>
  <si>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</si>
  <si>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</si>
  <si>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</si>
  <si>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</si>
  <si>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</si>
  <si>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</si>
  <si>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</si>
  <si>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</si>
  <si>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</si>
  <si>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</si>
  <si>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</si>
  <si>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</si>
  <si>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</si>
  <si>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</si>
  <si>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</si>
  <si>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</si>
  <si>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</si>
  <si>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</si>
  <si>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</si>
  <si>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</si>
  <si>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</si>
  <si>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</si>
  <si>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</si>
  <si>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</si>
  <si>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</si>
  <si>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</si>
  <si>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</si>
  <si>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</si>
  <si>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</si>
  <si>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</si>
  <si>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</si>
  <si>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</si>
  <si>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</si>
  <si>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</si>
  <si>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</si>
  <si>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</si>
  <si>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</si>
  <si>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</si>
  <si>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</si>
  <si>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</si>
  <si>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</si>
  <si>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</si>
  <si>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</si>
  <si>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</si>
  <si>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</si>
  <si>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</si>
  <si>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</si>
  <si>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</si>
  <si>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</si>
  <si>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</si>
  <si>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</si>
  <si>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</si>
  <si>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</si>
  <si>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</si>
  <si>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</si>
  <si>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</si>
  <si>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</si>
  <si>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</si>
  <si>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</si>
  <si>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</si>
  <si>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</si>
  <si>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</si>
  <si>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</si>
  <si>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</si>
  <si>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</si>
  <si>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</si>
  <si>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</si>
  <si>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</si>
  <si>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</si>
  <si>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</si>
  <si>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</si>
  <si>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</si>
  <si>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</si>
  <si>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</si>
  <si>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</si>
  <si>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</si>
  <si>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</si>
  <si>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</si>
  <si>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</si>
  <si>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</si>
  <si>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</si>
  <si>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</si>
  <si>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</si>
  <si>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</si>
  <si>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</si>
  <si>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</si>
  <si>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</si>
  <si>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</si>
  <si>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</si>
  <si>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</si>
  <si>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</si>
  <si>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</si>
  <si>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</si>
  <si>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</si>
  <si>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</si>
  <si>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</si>
  <si>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</si>
  <si>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</si>
  <si>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</si>
  <si>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</si>
  <si>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</si>
  <si>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</si>
  <si>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</si>
  <si>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</si>
  <si>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</si>
  <si>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</si>
  <si>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</si>
  <si>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</si>
  <si>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</si>
  <si>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</si>
  <si>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</si>
  <si>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</si>
  <si>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</si>
  <si>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</si>
  <si>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</si>
  <si>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</si>
  <si>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</si>
  <si>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</si>
  <si>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</si>
  <si>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</si>
  <si>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</si>
  <si>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</si>
  <si>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</si>
  <si>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</si>
  <si>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</si>
  <si>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</si>
  <si>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</si>
  <si>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</si>
  <si>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</si>
  <si>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</si>
  <si>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</si>
  <si>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</si>
  <si>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</si>
  <si>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</si>
  <si>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</si>
  <si>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</si>
  <si>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</si>
  <si>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</si>
  <si>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</si>
  <si>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</si>
  <si>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</si>
  <si>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</si>
  <si>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</si>
  <si>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</si>
  <si>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</si>
  <si>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</si>
  <si>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</si>
  <si>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</si>
  <si>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</si>
  <si>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</si>
  <si>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</si>
  <si>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</si>
  <si>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</si>
  <si>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</si>
  <si>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</si>
  <si>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</si>
  <si>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</si>
  <si>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</si>
  <si>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</si>
  <si>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</si>
  <si>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</si>
  <si>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</si>
  <si>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</si>
  <si>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</si>
  <si>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</si>
  <si>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</si>
  <si>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</si>
  <si>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</si>
  <si>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</si>
  <si>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</si>
  <si>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</si>
  <si>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</si>
  <si>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</si>
  <si>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</si>
  <si>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</si>
  <si>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</si>
  <si>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</si>
  <si>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</si>
  <si>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</si>
  <si>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</si>
  <si>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</si>
  <si>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</si>
  <si>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</si>
  <si>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</si>
  <si>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</si>
  <si>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</si>
  <si>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</si>
  <si>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</si>
  <si>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</si>
  <si>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</si>
  <si>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</si>
  <si>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</si>
  <si>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</si>
  <si>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</si>
  <si>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</si>
  <si>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</si>
  <si>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</si>
  <si>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</si>
  <si>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</si>
  <si>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</si>
  <si>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</si>
  <si>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</si>
  <si>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</si>
  <si>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</si>
  <si>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</si>
  <si>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</si>
  <si>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</si>
  <si>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</si>
  <si>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</si>
  <si>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</si>
  <si>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</si>
  <si>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</si>
  <si>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</si>
  <si>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</si>
  <si>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</si>
  <si>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</si>
  <si>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</si>
  <si>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</si>
  <si>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</si>
  <si>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</si>
  <si>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</si>
  <si>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</si>
  <si>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</si>
  <si>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</si>
  <si>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</si>
  <si>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</si>
  <si>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</si>
  <si>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</si>
  <si>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</si>
  <si>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</si>
  <si>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</si>
  <si>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</si>
  <si>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</si>
  <si>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</si>
  <si>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</si>
  <si>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</si>
  <si>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</si>
  <si>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</si>
  <si>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</si>
  <si>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</si>
  <si>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</si>
  <si>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</si>
  <si>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</si>
  <si>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</si>
  <si>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</si>
  <si>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</si>
  <si>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</si>
  <si>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</si>
  <si>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</si>
  <si>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</si>
  <si>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</si>
  <si>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</si>
  <si>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</si>
  <si>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</si>
  <si>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</si>
  <si>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</si>
  <si>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</si>
  <si>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</si>
  <si>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</si>
  <si>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</si>
  <si>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</si>
  <si>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</si>
  <si>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</si>
  <si>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</si>
  <si>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</si>
  <si>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</si>
  <si>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</si>
  <si>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</si>
  <si>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</si>
  <si>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</si>
  <si>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</si>
  <si>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</si>
  <si>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</si>
  <si>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</si>
  <si>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</si>
  <si>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</si>
  <si>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</si>
  <si>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</si>
  <si>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</si>
  <si>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</si>
  <si>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</si>
  <si>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</si>
  <si>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</si>
  <si>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</si>
  <si>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</si>
  <si>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</si>
  <si>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</si>
  <si>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</si>
  <si>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</si>
  <si>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</si>
  <si>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</si>
  <si>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</si>
  <si>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</si>
  <si>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</si>
  <si>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</si>
  <si>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</si>
  <si>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</si>
  <si>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</si>
  <si>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</si>
  <si>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</si>
  <si>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</si>
  <si>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</si>
  <si>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</si>
  <si>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</si>
  <si>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</si>
  <si>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</si>
  <si>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</si>
  <si>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</si>
  <si>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</si>
  <si>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</si>
  <si>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</si>
  <si>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</si>
  <si>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</si>
  <si>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</si>
  <si>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</si>
  <si>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</si>
  <si>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</si>
  <si>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</si>
  <si>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</si>
  <si>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</si>
  <si>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</si>
  <si>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</si>
  <si>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</si>
  <si>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</si>
  <si>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</si>
  <si>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</si>
  <si>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</si>
  <si>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</si>
  <si>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</si>
  <si>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</si>
  <si>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</si>
  <si>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</si>
  <si>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</si>
  <si>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</si>
  <si>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</si>
  <si>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</si>
  <si>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</si>
  <si>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</si>
  <si>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</si>
  <si>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</si>
  <si>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</si>
  <si>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</si>
  <si>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</si>
  <si>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</si>
  <si>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</si>
  <si>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</si>
  <si>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</si>
  <si>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</si>
  <si>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</si>
  <si>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</si>
  <si>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</si>
  <si>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</si>
  <si>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</si>
  <si>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</si>
  <si>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</si>
  <si>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</si>
  <si>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</si>
  <si>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</si>
  <si>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</si>
  <si>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</si>
  <si>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</si>
  <si>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</si>
  <si>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</si>
  <si>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</si>
  <si>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</si>
  <si>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</si>
  <si>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</si>
  <si>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</si>
  <si>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</si>
  <si>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</si>
  <si>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</si>
  <si>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</si>
  <si>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</si>
  <si>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</si>
  <si>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</si>
  <si>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</si>
  <si>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</si>
  <si>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</si>
  <si>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</si>
  <si>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</si>
  <si>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</si>
  <si>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</si>
  <si>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</si>
  <si>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</si>
  <si>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</si>
  <si>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</si>
  <si>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</si>
  <si>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</si>
  <si>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</si>
  <si>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</si>
  <si>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</si>
  <si>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</si>
  <si>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</si>
  <si>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</si>
  <si>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</si>
  <si>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</si>
  <si>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</si>
  <si>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</si>
  <si>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</si>
  <si>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</si>
  <si>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</si>
  <si>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</si>
  <si>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</si>
  <si>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</si>
  <si>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</si>
  <si>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</si>
  <si>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</si>
  <si>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</si>
  <si>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</si>
  <si>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</si>
  <si>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</si>
  <si>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</si>
  <si>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</si>
  <si>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</si>
  <si>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</si>
  <si>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</si>
  <si>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</si>
  <si>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</si>
  <si>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</si>
  <si>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</si>
  <si>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</si>
  <si>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</si>
  <si>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</si>
  <si>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</si>
  <si>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</si>
  <si>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</si>
  <si>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</si>
  <si>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</si>
  <si>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</si>
  <si>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</si>
  <si>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</si>
  <si>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</si>
  <si>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</si>
  <si>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</si>
  <si>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</si>
  <si>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</si>
  <si>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</si>
  <si>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</si>
  <si>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</si>
  <si>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</si>
  <si>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</si>
  <si>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</si>
  <si>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</si>
  <si>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</si>
  <si>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</si>
  <si>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</si>
  <si>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</si>
  <si>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</si>
  <si>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</si>
  <si>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</si>
  <si>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</si>
  <si>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</si>
  <si>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</si>
  <si>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</si>
  <si>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</si>
  <si>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</si>
  <si>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</si>
  <si>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</si>
  <si>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</si>
  <si>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</si>
  <si>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</si>
  <si>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</si>
  <si>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</si>
  <si>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</si>
  <si>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</si>
  <si>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</si>
  <si>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</si>
  <si>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</si>
  <si>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</si>
  <si>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</si>
  <si>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</si>
  <si>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</si>
  <si>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</si>
  <si>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</si>
  <si>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</si>
  <si>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</si>
  <si>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</si>
  <si>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</si>
  <si>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</si>
  <si>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</si>
  <si>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</si>
  <si>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</si>
  <si>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</si>
  <si>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</si>
  <si>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</si>
  <si>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</si>
  <si>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</si>
  <si>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</si>
  <si>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</si>
  <si>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</si>
  <si>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</si>
  <si>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</si>
  <si>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</si>
  <si>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</si>
  <si>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</si>
  <si>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</si>
  <si>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</si>
  <si>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</si>
  <si>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</si>
  <si>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</si>
  <si>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</si>
  <si>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</si>
  <si>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</si>
  <si>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</si>
  <si>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</si>
  <si>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</si>
  <si>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</si>
  <si>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</si>
  <si>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</si>
  <si>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</si>
  <si>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</si>
  <si>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</si>
  <si>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</si>
  <si>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</si>
  <si>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</si>
  <si>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</si>
  <si>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</si>
  <si>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</si>
  <si>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</si>
  <si>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</si>
  <si>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</si>
  <si>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</si>
  <si>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</si>
  <si>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</si>
  <si>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</si>
  <si>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</si>
  <si>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</si>
  <si>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</si>
  <si>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</si>
  <si>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</si>
  <si>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</si>
  <si>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</si>
  <si>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</si>
  <si>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</si>
  <si>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</si>
  <si>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</si>
  <si>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</si>
  <si>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</si>
  <si>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</si>
  <si>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</si>
  <si>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</si>
  <si>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</si>
  <si>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</si>
  <si>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</si>
  <si>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</si>
  <si>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</si>
  <si>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</si>
  <si>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</si>
  <si>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</si>
  <si>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</si>
  <si>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</si>
  <si>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</si>
  <si>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</si>
  <si>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</si>
  <si>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</si>
  <si>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</si>
  <si>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</si>
  <si>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</si>
  <si>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</si>
  <si>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</si>
  <si>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</si>
  <si>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</si>
  <si>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</si>
  <si>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</si>
  <si>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</si>
  <si>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</si>
  <si>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</si>
  <si>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</si>
  <si>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</si>
  <si>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</si>
  <si>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</si>
  <si>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</si>
  <si>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</si>
  <si>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</si>
  <si>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</si>
  <si>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</si>
  <si>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</si>
  <si>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</si>
  <si>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</si>
  <si>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</si>
  <si>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</si>
  <si>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</si>
  <si>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</si>
  <si>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</si>
  <si>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</si>
  <si>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</si>
  <si>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</si>
  <si>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</si>
  <si>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</si>
  <si>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</si>
  <si>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</si>
  <si>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</si>
  <si>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</si>
  <si>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</si>
  <si>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</si>
  <si>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</si>
  <si>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</si>
  <si>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</si>
  <si>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</si>
  <si>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</si>
  <si>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</si>
  <si>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</si>
  <si>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</si>
  <si>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</si>
  <si>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</si>
  <si>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</si>
  <si>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</si>
  <si>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</si>
  <si>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</si>
  <si>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</si>
  <si>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</si>
  <si>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</si>
  <si>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</si>
  <si>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</si>
  <si>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</si>
  <si>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</si>
  <si>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</si>
  <si>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</si>
  <si>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</si>
  <si>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</si>
  <si>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</si>
  <si>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</si>
  <si>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</si>
  <si>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</si>
  <si>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</si>
  <si>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</si>
  <si>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</si>
  <si>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</si>
  <si>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</si>
  <si>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</si>
  <si>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</si>
  <si>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</si>
  <si>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</si>
  <si>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</si>
  <si>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</si>
  <si>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</si>
  <si>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</si>
  <si>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</si>
  <si>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</si>
  <si>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</si>
  <si>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</si>
  <si>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</si>
  <si>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</si>
  <si>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</si>
  <si>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</si>
  <si>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</si>
  <si>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</si>
  <si>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</si>
  <si>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</si>
  <si>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</si>
  <si>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</si>
  <si>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</si>
  <si>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</si>
  <si>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</si>
  <si>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</si>
  <si>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</si>
  <si>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</si>
  <si>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</si>
  <si>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</si>
  <si>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</si>
  <si>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</si>
  <si>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</si>
  <si>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</si>
  <si>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</si>
  <si>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</si>
  <si>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</si>
  <si>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</si>
  <si>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</si>
  <si>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</si>
  <si>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</si>
  <si>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</si>
  <si>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</si>
  <si>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</si>
  <si>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</si>
  <si>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</si>
  <si>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</si>
  <si>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</si>
  <si>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</si>
  <si>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</si>
  <si>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</si>
  <si>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</si>
  <si>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</si>
  <si>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</si>
  <si>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</si>
  <si>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</si>
  <si>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</si>
  <si>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</si>
  <si>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</si>
  <si>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</si>
  <si>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</si>
  <si>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</si>
  <si>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</si>
  <si>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</si>
  <si>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</si>
  <si>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</si>
  <si>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</si>
  <si>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</si>
  <si>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</si>
  <si>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</si>
  <si>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</si>
  <si>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</si>
  <si>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</si>
  <si>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</si>
  <si>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</si>
  <si>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</si>
  <si>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</si>
  <si>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</si>
  <si>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</si>
  <si>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</si>
  <si>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</si>
  <si>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</si>
  <si>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</si>
  <si>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</si>
  <si>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</si>
  <si>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</si>
  <si>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</si>
  <si>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</si>
  <si>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</si>
  <si>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</si>
  <si>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</si>
  <si>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</si>
  <si>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</si>
  <si>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</si>
  <si>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</si>
  <si>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</si>
  <si>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</si>
  <si>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</si>
  <si>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</si>
  <si>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</si>
  <si>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</si>
  <si>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</si>
  <si>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</si>
  <si>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</si>
  <si>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</si>
  <si>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</si>
  <si>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</si>
  <si>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</si>
  <si>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</si>
  <si>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</si>
  <si>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</si>
  <si>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</si>
  <si>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</si>
  <si>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</si>
  <si>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</si>
  <si>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</si>
  <si>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</si>
  <si>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</si>
  <si>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</si>
  <si>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</si>
  <si>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</si>
  <si>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</si>
  <si>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</si>
  <si>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</si>
  <si>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</si>
  <si>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</si>
  <si>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</si>
  <si>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</si>
  <si>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</si>
  <si>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</si>
  <si>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</si>
  <si>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</si>
  <si>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</si>
  <si>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</si>
  <si>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</si>
  <si>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</si>
  <si>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</si>
  <si>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</si>
  <si>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</si>
  <si>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</si>
  <si>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</si>
  <si>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</si>
  <si>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</si>
  <si>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</si>
  <si>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</si>
  <si>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</si>
  <si>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</si>
  <si>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</si>
  <si>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</si>
  <si>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</si>
  <si>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</si>
  <si>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</si>
  <si>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</si>
  <si>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</si>
  <si>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</si>
  <si>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</si>
  <si>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</si>
  <si>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</si>
  <si>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</si>
  <si>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</si>
  <si>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</si>
  <si>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</si>
  <si>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</si>
  <si>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</si>
  <si>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</si>
  <si>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</si>
  <si>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</si>
  <si>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</si>
  <si>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</si>
  <si>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</si>
  <si>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</si>
  <si>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</si>
  <si>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</si>
  <si>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</si>
  <si>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</si>
  <si>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</si>
  <si>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</si>
  <si>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</si>
  <si>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</si>
  <si>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</si>
  <si>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</si>
  <si>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</si>
  <si>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</si>
  <si>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</si>
  <si>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</si>
  <si>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</si>
  <si>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</si>
  <si>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</si>
  <si>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</si>
  <si>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</si>
  <si>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</si>
  <si>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</si>
  <si>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</si>
  <si>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</si>
  <si>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</si>
  <si>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</si>
  <si>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</si>
  <si>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</si>
  <si>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</si>
  <si>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</si>
  <si>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</si>
  <si>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</si>
  <si>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</si>
  <si>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</si>
  <si>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</si>
  <si>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</si>
  <si>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</si>
  <si>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</si>
  <si>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</si>
  <si>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</si>
  <si>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</si>
  <si>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</si>
  <si>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</si>
  <si>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</si>
  <si>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</si>
  <si>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</si>
  <si>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</si>
  <si>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</si>
  <si>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</si>
  <si>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</si>
  <si>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</si>
  <si>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</si>
  <si>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</si>
  <si>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</si>
  <si>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</si>
  <si>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</si>
  <si>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</si>
  <si>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</si>
  <si>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</si>
  <si>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</si>
  <si>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</si>
  <si>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</si>
  <si>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</si>
  <si>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</si>
  <si>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</si>
  <si>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</si>
  <si>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</si>
  <si>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</si>
  <si>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</si>
  <si>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</si>
  <si>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</si>
  <si>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</si>
  <si>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</si>
  <si>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</si>
  <si>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</si>
  <si>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</si>
  <si>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</si>
  <si>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</si>
  <si>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</si>
  <si>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</si>
  <si>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</si>
  <si>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</si>
  <si>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</si>
  <si>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</si>
  <si>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</si>
  <si>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</si>
  <si>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</si>
  <si>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</si>
  <si>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</si>
  <si>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</si>
  <si>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</si>
  <si>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</si>
  <si>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</si>
  <si>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</si>
  <si>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</si>
  <si>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</si>
  <si>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</si>
  <si>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</si>
  <si>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</si>
  <si>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</si>
  <si>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</si>
  <si>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</si>
  <si>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</si>
  <si>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</si>
  <si>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</si>
  <si>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</si>
  <si>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</si>
  <si>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</si>
  <si>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</si>
  <si>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</si>
  <si>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</si>
  <si>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</si>
  <si>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</si>
  <si>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</si>
  <si>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</si>
  <si>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</si>
  <si>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</si>
  <si>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</si>
  <si>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</si>
  <si>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</si>
  <si>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</si>
  <si>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</si>
  <si>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</si>
  <si>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</si>
  <si>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</si>
  <si>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</si>
  <si>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</si>
  <si>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</si>
  <si>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</si>
  <si>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</si>
  <si>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</si>
  <si>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</si>
  <si>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</si>
  <si>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</si>
  <si>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</si>
  <si>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</si>
  <si>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</si>
  <si>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</si>
  <si>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</si>
  <si>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</si>
  <si>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</si>
  <si>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</si>
  <si>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</si>
  <si>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</si>
  <si>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</si>
  <si>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</si>
  <si>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</si>
  <si>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</si>
  <si>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</si>
  <si>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</si>
  <si>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</si>
  <si>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</si>
  <si>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</si>
  <si>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</si>
  <si>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</si>
  <si>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</si>
  <si>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</si>
  <si>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</si>
  <si>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</si>
  <si>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</si>
  <si>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</si>
  <si>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</si>
  <si>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</si>
  <si>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</si>
  <si>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</si>
  <si>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</si>
  <si>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</si>
  <si>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</si>
  <si>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</si>
  <si>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</si>
  <si>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</si>
  <si>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</si>
  <si>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</si>
  <si>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</si>
  <si>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</si>
  <si>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</si>
  <si>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</si>
  <si>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</si>
  <si>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</si>
  <si>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</si>
  <si>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</si>
  <si>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</si>
  <si>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</si>
  <si>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</si>
  <si>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</si>
  <si>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</si>
  <si>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</si>
  <si>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</si>
  <si>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</si>
  <si>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</si>
  <si>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</si>
  <si>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</si>
  <si>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</si>
  <si>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</si>
  <si>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</si>
  <si>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</si>
  <si>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</si>
  <si>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</si>
  <si>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</si>
  <si>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</si>
  <si>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</si>
  <si>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</si>
  <si>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</si>
  <si>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</si>
  <si>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</si>
  <si>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</si>
  <si>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</si>
  <si>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</si>
  <si>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</si>
  <si>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</si>
  <si>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</si>
  <si>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</si>
  <si>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</si>
  <si>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</si>
  <si>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</si>
  <si>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</si>
  <si>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</si>
  <si>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</si>
  <si>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</si>
  <si>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</si>
  <si>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</si>
  <si>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</si>
  <si>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</si>
  <si>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</si>
  <si>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</si>
  <si>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</si>
  <si>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</si>
  <si>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</si>
  <si>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</si>
  <si>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</si>
  <si>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</si>
  <si>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</si>
  <si>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</si>
  <si>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</si>
  <si>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</si>
  <si>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</si>
  <si>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</si>
  <si>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</si>
  <si>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</si>
  <si>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</si>
  <si>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</si>
  <si>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</si>
  <si>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</si>
  <si>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</si>
  <si>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</si>
  <si>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</si>
  <si>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</si>
  <si>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</si>
  <si>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</si>
  <si>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</si>
  <si>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</si>
  <si>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</si>
  <si>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</si>
  <si>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</si>
  <si>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</si>
  <si>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</si>
  <si>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</si>
  <si>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</si>
  <si>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</si>
  <si>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</si>
  <si>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</si>
  <si>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</si>
  <si>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</si>
  <si>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</si>
  <si>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</si>
  <si>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</si>
  <si>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</si>
  <si>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</si>
  <si>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</si>
  <si>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</si>
  <si>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</si>
  <si>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</si>
  <si>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</si>
  <si>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</si>
  <si>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</si>
  <si>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</si>
  <si>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</si>
  <si>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</si>
  <si>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</si>
  <si>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</si>
  <si>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</si>
  <si>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</si>
  <si>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</si>
  <si>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</si>
  <si>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</si>
  <si>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</si>
  <si>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</si>
  <si>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</si>
  <si>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</si>
  <si>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</si>
  <si>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</si>
  <si>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</si>
  <si>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</si>
  <si>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</si>
  <si>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</si>
  <si>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</si>
  <si>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</si>
  <si>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</si>
  <si>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</si>
  <si>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</si>
  <si>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</si>
  <si>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</si>
  <si>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</si>
  <si>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</si>
  <si>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</si>
  <si>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</si>
  <si>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</si>
  <si>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</si>
  <si>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</si>
  <si>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</si>
  <si>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</si>
  <si>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</si>
  <si>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</si>
  <si>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</si>
  <si>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</si>
  <si>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</si>
  <si>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</si>
  <si>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</si>
  <si>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</si>
  <si>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</si>
  <si>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</si>
  <si>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</si>
  <si>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</si>
  <si>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</si>
  <si>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</si>
  <si>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</si>
  <si>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</si>
  <si>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</si>
  <si>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</si>
  <si>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</si>
  <si>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</si>
  <si>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</si>
  <si>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</si>
  <si>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</si>
  <si>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</si>
  <si>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</si>
  <si>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</si>
  <si>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</si>
  <si>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</si>
  <si>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</si>
  <si>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</si>
  <si>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</si>
  <si>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</si>
  <si>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</si>
  <si>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</si>
  <si>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</si>
  <si>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</si>
  <si>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</si>
  <si>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</si>
  <si>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</si>
  <si>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</si>
  <si>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</si>
  <si>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</si>
  <si>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</si>
  <si>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</si>
  <si>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</si>
  <si>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</si>
  <si>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</si>
  <si>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</si>
  <si>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</si>
  <si>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</si>
  <si>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</si>
  <si>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</si>
  <si>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</si>
  <si>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</si>
  <si>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</si>
  <si>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</si>
  <si>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</si>
  <si>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</si>
  <si>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</si>
  <si>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</si>
  <si>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</si>
  <si>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</si>
  <si>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</si>
  <si>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</si>
  <si>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</si>
  <si>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</si>
  <si>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</si>
  <si>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</si>
  <si>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</si>
  <si>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</si>
  <si>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</si>
  <si>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</si>
  <si>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</si>
  <si>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</si>
  <si>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</si>
  <si>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</si>
  <si>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</si>
  <si>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</si>
  <si>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</si>
  <si>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</si>
  <si>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</si>
  <si>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</si>
  <si>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</si>
  <si>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</si>
  <si>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</si>
  <si>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</si>
  <si>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</si>
  <si>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</si>
  <si>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</si>
  <si>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</si>
  <si>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</si>
  <si>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</si>
  <si>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</si>
  <si>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</si>
  <si>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</si>
  <si>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</si>
  <si>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</si>
  <si>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</si>
  <si>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</si>
  <si>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</si>
  <si>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</si>
  <si>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</si>
  <si>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</si>
  <si>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</si>
  <si>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</si>
  <si>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</si>
  <si>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</si>
  <si>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</si>
  <si>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</si>
  <si>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</si>
  <si>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</si>
  <si>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</si>
  <si>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</si>
  <si>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</si>
  <si>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</si>
  <si>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</si>
  <si>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</si>
  <si>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</si>
  <si>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</si>
  <si>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</si>
  <si>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</si>
  <si>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</si>
  <si>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</si>
  <si>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</si>
  <si>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</si>
  <si>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</si>
  <si>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</si>
  <si>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</si>
  <si>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</si>
  <si>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</si>
  <si>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</si>
  <si>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</si>
  <si>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</si>
  <si>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</si>
  <si>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</si>
  <si>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</si>
  <si>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</si>
  <si>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</si>
  <si>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</si>
  <si>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</si>
  <si>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</si>
  <si>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</si>
  <si>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</si>
  <si>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</si>
  <si>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</si>
  <si>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</si>
  <si>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</si>
  <si>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</si>
  <si>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</si>
  <si>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</si>
  <si>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</si>
  <si>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</si>
  <si>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</si>
  <si>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</si>
  <si>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</si>
  <si>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</si>
  <si>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</si>
  <si>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</si>
  <si>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</si>
  <si>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</si>
  <si>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</si>
  <si>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</si>
  <si>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</si>
  <si>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</si>
  <si>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</si>
  <si>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</si>
  <si>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</si>
  <si>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</si>
  <si>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</si>
  <si>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</si>
  <si>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</si>
  <si>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</si>
  <si>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</si>
  <si>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</si>
  <si>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</si>
  <si>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</si>
  <si>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</si>
  <si>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</si>
  <si>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</si>
  <si>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</si>
  <si>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</si>
  <si>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</si>
  <si>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</si>
  <si>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</si>
  <si>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</si>
  <si>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</si>
  <si>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</si>
  <si>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</si>
  <si>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</si>
  <si>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</si>
  <si>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</si>
  <si>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</si>
  <si>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</si>
  <si>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</si>
  <si>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</si>
  <si>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</si>
  <si>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</si>
  <si>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</si>
  <si>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</si>
  <si>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</si>
  <si>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</si>
  <si>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</si>
  <si>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</si>
  <si>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</si>
  <si>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</si>
  <si>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</si>
  <si>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</si>
  <si>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</si>
  <si>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</si>
  <si>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</si>
  <si>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</si>
  <si>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</si>
  <si>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</si>
  <si>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</si>
  <si>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</si>
  <si>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</si>
  <si>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</si>
  <si>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</si>
  <si>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</si>
  <si>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</si>
  <si>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</si>
  <si>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</si>
  <si>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</si>
  <si>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</si>
  <si>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</si>
  <si>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</si>
  <si>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</si>
  <si>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</si>
  <si>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</si>
  <si>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</si>
  <si>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</si>
  <si>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</si>
  <si>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</si>
  <si>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</si>
  <si>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</si>
  <si>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</si>
  <si>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</si>
  <si>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</si>
  <si>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</si>
  <si>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</si>
  <si>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</si>
  <si>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</si>
  <si>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</si>
  <si>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</si>
  <si>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</si>
  <si>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</si>
  <si>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</si>
  <si>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</si>
  <si>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</si>
  <si>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</si>
  <si>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</si>
  <si>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</si>
  <si>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</si>
  <si>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</si>
  <si>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</si>
  <si>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</si>
  <si>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</si>
  <si>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</si>
  <si>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</si>
  <si>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</si>
  <si>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</si>
  <si>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</si>
  <si>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</si>
  <si>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</si>
  <si>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</si>
  <si>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</si>
  <si>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</si>
  <si>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</si>
  <si>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</si>
  <si>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</si>
  <si>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</si>
  <si>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</si>
  <si>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</si>
  <si>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</si>
  <si>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</si>
  <si>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</si>
  <si>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</si>
  <si>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</si>
  <si>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</si>
  <si>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</si>
  <si>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</si>
  <si>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</si>
  <si>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</si>
  <si>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</si>
  <si>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</si>
  <si>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</si>
  <si>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</si>
  <si>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</si>
  <si>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</si>
  <si>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</si>
  <si>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</si>
  <si>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</si>
  <si>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</si>
  <si>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</si>
  <si>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</si>
  <si>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</si>
  <si>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</si>
  <si>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</si>
  <si>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</si>
  <si>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</si>
  <si>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</si>
  <si>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</si>
  <si>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</si>
  <si>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</si>
  <si>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</si>
  <si>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</si>
  <si>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</si>
  <si>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</si>
  <si>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</si>
  <si>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</si>
  <si>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</si>
  <si>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</si>
  <si>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</si>
  <si>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</si>
  <si>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</si>
  <si>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</si>
  <si>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</si>
  <si>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</si>
  <si>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</si>
  <si>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</si>
  <si>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</si>
  <si>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</si>
  <si>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</si>
  <si>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</si>
  <si>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</si>
  <si>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</si>
  <si>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</si>
  <si>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</si>
  <si>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</si>
  <si>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</si>
  <si>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</si>
  <si>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</si>
  <si>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</si>
  <si>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</si>
  <si>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</si>
  <si>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</si>
  <si>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</si>
  <si>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</si>
  <si>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</si>
  <si>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</si>
  <si>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</si>
  <si>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</si>
  <si>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</si>
  <si>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</si>
  <si>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</si>
  <si>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</si>
  <si>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</si>
  <si>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</si>
  <si>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</si>
  <si>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</si>
  <si>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</si>
  <si>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</si>
  <si>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</si>
  <si>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</si>
  <si>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</si>
  <si>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</si>
  <si>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</si>
  <si>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</si>
  <si>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</si>
  <si>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</si>
  <si>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</si>
  <si>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</si>
  <si>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</si>
  <si>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</si>
  <si>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</si>
  <si>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</si>
  <si>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</si>
  <si>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</si>
  <si>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</si>
  <si>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</si>
  <si>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</si>
  <si>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</si>
  <si>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</si>
  <si>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</si>
  <si>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</si>
  <si>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</si>
  <si>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</si>
  <si>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</si>
  <si>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</si>
  <si>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</si>
  <si>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</si>
  <si>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</si>
  <si>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</si>
  <si>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</si>
  <si>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</si>
  <si>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</si>
  <si>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</si>
  <si>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</si>
  <si>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</si>
  <si>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</si>
  <si>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</si>
  <si>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</si>
  <si>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</si>
  <si>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</si>
  <si>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</si>
  <si>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</si>
  <si>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</si>
  <si>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</si>
  <si>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</si>
  <si>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</si>
  <si>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</si>
  <si>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</si>
  <si>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</si>
  <si>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</si>
  <si>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</si>
  <si>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</si>
  <si>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</si>
  <si>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</si>
  <si>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</si>
  <si>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</si>
  <si>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</si>
  <si>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</si>
  <si>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</si>
  <si>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</si>
  <si>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</si>
  <si>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</si>
  <si>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</si>
  <si>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</si>
  <si>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</si>
  <si>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</si>
  <si>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</si>
  <si>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</si>
  <si>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</si>
  <si>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</si>
  <si>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</si>
  <si>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</si>
  <si>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</si>
  <si>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</si>
  <si>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</si>
  <si>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</si>
  <si>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</si>
  <si>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</si>
  <si>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</si>
  <si>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</si>
  <si>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</si>
  <si>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</si>
  <si>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</si>
  <si>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</si>
  <si>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</si>
  <si>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</si>
  <si>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</si>
  <si>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</si>
  <si>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</si>
  <si>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</si>
  <si>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</si>
  <si>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</si>
  <si>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</si>
  <si>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</si>
  <si>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</si>
  <si>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</si>
  <si>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</si>
  <si>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</si>
  <si>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</si>
  <si>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</si>
  <si>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</si>
  <si>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</si>
  <si>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</si>
  <si>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</si>
  <si>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</si>
  <si>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</si>
  <si>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</si>
  <si>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</si>
  <si>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</si>
  <si>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</si>
  <si>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</si>
  <si>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</si>
  <si>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</si>
  <si>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</si>
  <si>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</si>
  <si>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</si>
  <si>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</si>
  <si>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</si>
  <si>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</si>
  <si>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</si>
  <si>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</si>
  <si>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</si>
  <si>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</si>
  <si>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</si>
  <si>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</si>
  <si>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</si>
  <si>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</si>
  <si>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</si>
  <si>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</si>
  <si>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</si>
  <si>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</si>
  <si>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</si>
  <si>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</si>
  <si>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</si>
  <si>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</si>
  <si>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</si>
  <si>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</si>
  <si>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</si>
  <si>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</si>
  <si>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</si>
  <si>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</si>
  <si>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</si>
  <si>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</si>
  <si>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</si>
  <si>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</si>
  <si>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</si>
  <si>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</si>
  <si>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</si>
  <si>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</si>
  <si>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</si>
  <si>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</si>
  <si>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</si>
  <si>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</si>
  <si>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</si>
  <si>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</si>
  <si>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</si>
  <si>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</si>
  <si>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</si>
  <si>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</si>
  <si>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</si>
  <si>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</si>
  <si>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</si>
  <si>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</si>
  <si>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</si>
  <si>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</si>
  <si>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</si>
  <si>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</si>
  <si>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</si>
  <si>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</si>
  <si>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</si>
  <si>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</si>
  <si>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</si>
  <si>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</si>
  <si>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</si>
  <si>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</si>
  <si>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</si>
  <si>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</si>
  <si>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</si>
  <si>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</si>
  <si>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</si>
  <si>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</si>
  <si>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</si>
  <si>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</si>
  <si>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</si>
  <si>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</si>
  <si>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</si>
  <si>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</si>
  <si>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</si>
  <si>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</si>
  <si>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</si>
  <si>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</si>
  <si>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</si>
  <si>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</si>
  <si>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</si>
  <si>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</si>
  <si>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</si>
  <si>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</si>
  <si>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</si>
  <si>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</si>
  <si>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</si>
  <si>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</si>
  <si>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</si>
  <si>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</si>
  <si>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</si>
  <si>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</si>
  <si>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</si>
  <si>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</si>
  <si>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</si>
  <si>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</si>
  <si>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</si>
  <si>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</si>
  <si>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</si>
  <si>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</si>
  <si>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</si>
  <si>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</si>
  <si>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</si>
  <si>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</si>
  <si>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</si>
  <si>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</si>
  <si>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</si>
  <si>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</si>
  <si>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</si>
  <si>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</si>
  <si>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</si>
  <si>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</si>
  <si>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</si>
  <si>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</si>
  <si>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</si>
  <si>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</si>
  <si>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</si>
  <si>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</si>
  <si>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</si>
  <si>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</si>
  <si>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</si>
  <si>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</si>
  <si>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</si>
  <si>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</si>
  <si>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</si>
  <si>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</si>
  <si>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</si>
  <si>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</si>
  <si>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</si>
  <si>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</si>
  <si>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</si>
  <si>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</si>
  <si>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</si>
  <si>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</si>
  <si>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</si>
  <si>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</si>
  <si>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</si>
  <si>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</si>
  <si>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</si>
  <si>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</si>
  <si>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</si>
  <si>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</si>
  <si>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</si>
  <si>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</si>
  <si>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</si>
  <si>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</si>
  <si>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</si>
  <si>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</si>
  <si>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</si>
  <si>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</si>
  <si>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</si>
  <si>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</si>
  <si>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</si>
  <si>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</si>
  <si>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</si>
  <si>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</si>
  <si>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</si>
  <si>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</si>
  <si>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</si>
  <si>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</si>
  <si>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</si>
  <si>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</si>
  <si>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</si>
  <si>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</si>
  <si>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</si>
  <si>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</si>
  <si>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</si>
  <si>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</si>
  <si>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</si>
  <si>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</si>
  <si>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</si>
  <si>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</si>
  <si>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</si>
  <si>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</si>
  <si>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</si>
  <si>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</si>
  <si>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</si>
  <si>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</si>
  <si>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</si>
  <si>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</si>
  <si>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</si>
  <si>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</si>
  <si>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</si>
  <si>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</si>
  <si>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</si>
  <si>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</si>
  <si>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</si>
  <si>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</si>
  <si>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</si>
  <si>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</si>
  <si>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</si>
  <si>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</si>
  <si>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</si>
  <si>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</si>
  <si>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</si>
  <si>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</si>
  <si>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</si>
  <si>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</si>
  <si>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</si>
  <si>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</si>
  <si>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</si>
  <si>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</si>
  <si>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</si>
  <si>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</si>
  <si>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</si>
  <si>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</si>
  <si>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</si>
  <si>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</si>
  <si>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</si>
  <si>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</si>
  <si>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</si>
  <si>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</si>
  <si>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</si>
  <si>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</si>
  <si>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</si>
  <si>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</si>
  <si>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</si>
  <si>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</si>
  <si>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</si>
  <si>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</si>
  <si>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</si>
  <si>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</si>
  <si>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</si>
  <si>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</si>
  <si>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</si>
  <si>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</si>
  <si>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</si>
  <si>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</si>
  <si>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</si>
  <si>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</si>
  <si>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</si>
  <si>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</si>
  <si>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</si>
  <si>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</si>
  <si>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</si>
  <si>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</si>
  <si>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</si>
  <si>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</si>
  <si>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</si>
  <si>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</si>
  <si>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</si>
  <si>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</si>
  <si>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</si>
  <si>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</si>
  <si>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</si>
  <si>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</si>
  <si>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</si>
  <si>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</si>
  <si>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</si>
  <si>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</si>
  <si>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</si>
  <si>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</si>
  <si>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</si>
  <si>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</si>
  <si>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</si>
  <si>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</si>
  <si>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</si>
  <si>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</si>
  <si>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</si>
  <si>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</si>
  <si>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</si>
  <si>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</si>
  <si>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</si>
  <si>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</si>
  <si>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</si>
  <si>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</si>
  <si>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</si>
  <si>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</si>
  <si>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</si>
  <si>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</si>
  <si>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</si>
  <si>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</si>
  <si>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</si>
  <si>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</si>
  <si>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</si>
  <si>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</si>
  <si>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</si>
  <si>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</si>
  <si>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</si>
  <si>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</si>
  <si>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</si>
  <si>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</si>
  <si>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</si>
  <si>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</si>
  <si>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</si>
  <si>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</si>
  <si>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</si>
  <si>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</si>
  <si>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</si>
  <si>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</si>
  <si>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</si>
  <si>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</si>
  <si>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</si>
  <si>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</si>
  <si>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</si>
  <si>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</si>
  <si>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</si>
  <si>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</si>
  <si>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</si>
  <si>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</si>
  <si>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</si>
  <si>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</si>
  <si>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</si>
  <si>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</si>
  <si>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</si>
  <si>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</si>
  <si>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</si>
  <si>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</si>
  <si>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</si>
  <si>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</si>
  <si>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</si>
  <si>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</si>
  <si>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</si>
  <si>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</si>
  <si>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</si>
  <si>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</si>
  <si>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</si>
  <si>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</si>
  <si>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</si>
  <si>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</si>
  <si>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</si>
  <si>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</si>
  <si>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</si>
  <si>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</si>
  <si>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</si>
  <si>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</si>
  <si>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</si>
  <si>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</si>
  <si>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</si>
  <si>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</si>
  <si>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</si>
  <si>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</si>
  <si>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</si>
  <si>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</si>
  <si>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</si>
  <si>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</si>
  <si>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</si>
  <si>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</si>
  <si>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</si>
  <si>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</si>
  <si>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</si>
  <si>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</si>
  <si>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</si>
  <si>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</si>
  <si>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</si>
  <si>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</si>
  <si>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</si>
  <si>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</si>
  <si>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</si>
  <si>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</si>
  <si>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</si>
  <si>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</si>
  <si>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</si>
  <si>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</si>
  <si>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</si>
  <si>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</si>
  <si>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</si>
  <si>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</si>
  <si>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</si>
  <si>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</si>
  <si>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</si>
  <si>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</si>
  <si>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</si>
  <si>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</si>
  <si>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</si>
  <si>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</si>
  <si>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</si>
  <si>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</si>
  <si>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</si>
  <si>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</si>
  <si>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</si>
  <si>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</si>
  <si>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</si>
  <si>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</si>
  <si>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</si>
  <si>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</si>
  <si>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</si>
  <si>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</si>
  <si>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</si>
  <si>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</si>
  <si>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</si>
  <si>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</si>
  <si>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</si>
  <si>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</si>
  <si>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</si>
  <si>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</si>
  <si>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</si>
  <si>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</si>
  <si>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</si>
  <si>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</si>
  <si>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</si>
  <si>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</si>
  <si>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</si>
  <si>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</si>
  <si>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</si>
  <si>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</si>
  <si>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</si>
  <si>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</si>
  <si>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</si>
  <si>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</si>
  <si>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</si>
  <si>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</si>
  <si>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</si>
  <si>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</si>
  <si>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</si>
  <si>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</si>
  <si>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</si>
  <si>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</si>
  <si>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</si>
  <si>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</si>
  <si>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</si>
  <si>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</si>
  <si>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</si>
  <si>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</si>
  <si>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</si>
  <si>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</si>
  <si>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</si>
  <si>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</si>
  <si>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</si>
  <si>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</si>
  <si>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</si>
  <si>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</si>
  <si>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</si>
  <si>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</si>
  <si>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</si>
  <si>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</si>
  <si>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</si>
  <si>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</si>
  <si>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</si>
  <si>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</si>
  <si>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</si>
  <si>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</si>
  <si>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</si>
  <si>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</si>
  <si>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</si>
  <si>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</si>
  <si>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</si>
  <si>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</si>
  <si>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</si>
  <si>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</si>
  <si>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</si>
  <si>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</si>
  <si>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</si>
  <si>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</si>
  <si>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</si>
  <si>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</si>
  <si>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</si>
  <si>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</si>
  <si>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</si>
  <si>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</si>
  <si>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</si>
  <si>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</si>
  <si>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</si>
  <si>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</si>
  <si>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</si>
  <si>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</si>
  <si>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</si>
  <si>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</si>
  <si>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</si>
  <si>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</si>
  <si>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</si>
  <si>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</si>
  <si>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</si>
  <si>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</si>
  <si>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</si>
  <si>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</si>
  <si>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</si>
  <si>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</si>
  <si>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</si>
  <si>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</si>
  <si>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</si>
  <si>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</si>
  <si>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</si>
  <si>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</si>
  <si>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</si>
  <si>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</si>
  <si>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</si>
  <si>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</si>
  <si>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</si>
  <si>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</si>
  <si>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</si>
  <si>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</si>
  <si>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</si>
  <si>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</si>
  <si>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</si>
  <si>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</si>
  <si>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</si>
  <si>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</si>
  <si>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</si>
  <si>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</si>
  <si>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</si>
  <si>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</si>
  <si>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</si>
  <si>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</si>
  <si>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</si>
  <si>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</si>
  <si>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</si>
  <si>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</si>
  <si>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</si>
  <si>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</si>
  <si>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</si>
  <si>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</si>
  <si>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</si>
  <si>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</si>
  <si>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</si>
  <si>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</si>
  <si>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</si>
  <si>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</si>
  <si>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</si>
  <si>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</si>
  <si>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</si>
  <si>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</si>
  <si>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</si>
  <si>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</si>
  <si>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</si>
  <si>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</si>
  <si>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</si>
  <si>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</si>
  <si>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</si>
  <si>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</si>
  <si>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</si>
  <si>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</si>
  <si>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</si>
  <si>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</si>
  <si>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</si>
  <si>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</si>
  <si>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</si>
  <si>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</si>
  <si>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</si>
  <si>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</si>
  <si>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</si>
  <si>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</si>
  <si>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</si>
  <si>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</si>
  <si>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</si>
  <si>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</si>
  <si>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</si>
  <si>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</si>
  <si>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</si>
  <si>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</si>
  <si>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</si>
  <si>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</si>
  <si>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</si>
  <si>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</si>
  <si>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</si>
  <si>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</si>
  <si>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</si>
  <si>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</si>
  <si>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</si>
  <si>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</si>
  <si>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</si>
  <si>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</si>
  <si>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</si>
  <si>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</si>
  <si>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</si>
  <si>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</si>
  <si>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</si>
  <si>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</si>
  <si>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</si>
  <si>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</si>
  <si>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</si>
  <si>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</si>
  <si>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</si>
  <si>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</si>
  <si>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</si>
  <si>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</si>
  <si>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</si>
  <si>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</si>
  <si>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</si>
  <si>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</si>
  <si>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</si>
  <si>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</si>
  <si>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</si>
  <si>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</si>
  <si>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</si>
  <si>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</si>
  <si>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</si>
  <si>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</si>
  <si>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</si>
  <si>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</si>
  <si>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</si>
  <si>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</si>
  <si>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</si>
  <si>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</si>
  <si>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</si>
  <si>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</si>
  <si>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</si>
  <si>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</si>
  <si>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</si>
  <si>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</si>
  <si>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</si>
  <si>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</si>
  <si>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</si>
  <si>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</si>
  <si>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</si>
  <si>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</si>
  <si>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</si>
  <si>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</si>
  <si>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</si>
  <si>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</si>
  <si>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</si>
  <si>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</si>
  <si>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</si>
  <si>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</si>
  <si>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</si>
  <si>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</si>
  <si>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</si>
  <si>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</si>
  <si>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</si>
  <si>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</si>
  <si>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</si>
  <si>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</si>
  <si>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</si>
  <si>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</si>
  <si>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</si>
  <si>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</si>
  <si>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</si>
  <si>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</si>
  <si>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</si>
  <si>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</si>
  <si>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</si>
  <si>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</si>
  <si>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</si>
  <si>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</si>
  <si>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</si>
  <si>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</si>
  <si>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</si>
  <si>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</si>
  <si>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</si>
  <si>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</si>
  <si>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</si>
  <si>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</si>
  <si>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</si>
  <si>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</si>
  <si>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</si>
  <si>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</si>
  <si>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</si>
  <si>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</si>
  <si>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</si>
  <si>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</si>
  <si>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</si>
  <si>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</si>
  <si>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</si>
  <si>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</si>
  <si>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</si>
  <si>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</si>
  <si>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</si>
  <si>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</si>
  <si>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</si>
  <si>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</si>
  <si>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</si>
  <si>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</si>
  <si>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</si>
  <si>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</si>
  <si>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</si>
  <si>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</si>
  <si>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</si>
  <si>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</si>
  <si>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</si>
  <si>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</si>
  <si>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</si>
  <si>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</si>
  <si>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</si>
  <si>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</si>
  <si>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</si>
  <si>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</si>
  <si>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</si>
  <si>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</si>
  <si>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</si>
  <si>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</si>
  <si>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</si>
  <si>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</si>
  <si>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</si>
  <si>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</si>
  <si>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</si>
  <si>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</si>
  <si>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</si>
  <si>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</si>
  <si>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</si>
  <si>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</si>
  <si>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</si>
  <si>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</si>
  <si>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</si>
  <si>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</si>
  <si>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</si>
  <si>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</si>
  <si>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</si>
  <si>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</si>
  <si>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</si>
  <si>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</si>
  <si>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</si>
  <si>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</si>
  <si>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</si>
  <si>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</si>
  <si>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</si>
  <si>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</si>
  <si>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</si>
  <si>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</si>
  <si>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</si>
  <si>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</si>
  <si>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</si>
  <si>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</si>
  <si>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</si>
  <si>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</si>
  <si>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</si>
  <si>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</si>
  <si>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</si>
  <si>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</si>
  <si>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</si>
  <si>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</si>
  <si>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</si>
  <si>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</si>
  <si>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</si>
  <si>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</si>
  <si>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</si>
  <si>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</si>
  <si>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</si>
  <si>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</si>
  <si>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</si>
  <si>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</si>
  <si>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</si>
  <si>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</si>
  <si>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</si>
  <si>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</si>
  <si>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</si>
  <si>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</si>
  <si>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</si>
  <si>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</si>
  <si>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</si>
  <si>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</si>
  <si>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</si>
  <si>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</si>
  <si>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</si>
  <si>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</si>
  <si>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</si>
  <si>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</si>
  <si>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</si>
  <si>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</si>
  <si>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</si>
  <si>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</si>
  <si>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</si>
  <si>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</si>
  <si>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</si>
  <si>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</si>
  <si>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</si>
  <si>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</si>
  <si>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</si>
  <si>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</si>
  <si>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</si>
  <si>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</si>
  <si>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</si>
  <si>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</si>
  <si>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</si>
  <si>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</si>
  <si>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</si>
  <si>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</si>
  <si>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</si>
  <si>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</si>
  <si>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</si>
  <si>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</si>
  <si>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</si>
  <si>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</si>
  <si>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</si>
  <si>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</si>
  <si>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</si>
  <si>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</si>
  <si>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</si>
  <si>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</si>
  <si>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</si>
  <si>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</si>
  <si>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</si>
  <si>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</si>
  <si>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</si>
  <si>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</si>
  <si>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</si>
  <si>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</si>
  <si>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</si>
  <si>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</si>
  <si>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</si>
  <si>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</si>
  <si>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</si>
  <si>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</si>
  <si>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</si>
  <si>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</si>
  <si>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</si>
  <si>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</si>
  <si>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</si>
  <si>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</si>
  <si>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</si>
  <si>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</si>
  <si>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</si>
  <si>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</si>
  <si>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</si>
  <si>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</si>
  <si>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</si>
  <si>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</si>
  <si>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</si>
  <si>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</si>
  <si>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</si>
  <si>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</si>
  <si>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</si>
  <si>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</si>
  <si>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</si>
  <si>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</si>
  <si>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</si>
  <si>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</si>
  <si>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</si>
  <si>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</si>
  <si>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</si>
  <si>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</si>
  <si>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</si>
  <si>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</si>
  <si>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</si>
  <si>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</si>
  <si>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</si>
  <si>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</si>
  <si>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</si>
  <si>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</si>
  <si>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</si>
  <si>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</si>
  <si>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</si>
  <si>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</si>
  <si>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</si>
  <si>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</si>
  <si>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</si>
  <si>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</si>
  <si>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</si>
  <si>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</si>
  <si>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</si>
  <si>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</si>
  <si>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</si>
  <si>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</si>
  <si>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</si>
  <si>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</si>
  <si>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</si>
  <si>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</si>
  <si>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</si>
  <si>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</si>
  <si>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</si>
  <si>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</si>
  <si>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</si>
  <si>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</si>
  <si>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</si>
  <si>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</si>
  <si>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</si>
  <si>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</si>
  <si>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</si>
  <si>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</si>
  <si>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</si>
  <si>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</si>
  <si>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</si>
  <si>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</si>
  <si>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</si>
  <si>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</si>
  <si>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</si>
  <si>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</si>
  <si>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</si>
  <si>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</si>
  <si>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</si>
  <si>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</si>
  <si>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</si>
  <si>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</si>
  <si>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</si>
  <si>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</si>
  <si>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</si>
  <si>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</si>
  <si>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</si>
  <si>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</si>
  <si>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</si>
  <si>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</si>
  <si>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</si>
  <si>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</si>
  <si>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</si>
  <si>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</si>
  <si>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</si>
  <si>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</si>
  <si>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</si>
  <si>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</si>
  <si>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</si>
  <si>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</si>
  <si>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</si>
  <si>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</si>
  <si>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</si>
  <si>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</si>
  <si>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</si>
  <si>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</si>
  <si>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</si>
  <si>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</si>
  <si>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</si>
  <si>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</si>
  <si>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</si>
  <si>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</si>
  <si>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</si>
  <si>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</si>
  <si>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</si>
  <si>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</si>
  <si>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</si>
  <si>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</si>
  <si>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</si>
  <si>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</si>
  <si>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</si>
  <si>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</si>
  <si>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</si>
  <si>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</si>
  <si>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</si>
  <si>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</si>
  <si>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</si>
  <si>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</si>
  <si>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</si>
  <si>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</si>
  <si>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</si>
  <si>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</si>
  <si>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</si>
  <si>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</si>
  <si>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</si>
  <si>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</si>
  <si>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</si>
  <si>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</si>
  <si>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</si>
  <si>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</si>
  <si>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</si>
  <si>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</si>
  <si>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</si>
  <si>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</si>
  <si>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</si>
  <si>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</si>
  <si>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</si>
  <si>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</si>
  <si>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</si>
  <si>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</si>
  <si>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</si>
  <si>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</si>
  <si>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</si>
  <si>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</si>
  <si>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</si>
  <si>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</si>
  <si>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</si>
  <si>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</si>
  <si>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</si>
  <si>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</si>
  <si>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</si>
  <si>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</si>
  <si>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</si>
  <si>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</si>
  <si>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</si>
  <si>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</si>
  <si>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</si>
  <si>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</si>
  <si>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</si>
  <si>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</si>
  <si>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</si>
  <si>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</si>
  <si>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</si>
  <si>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</si>
  <si>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</si>
  <si>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</si>
  <si>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</si>
  <si>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</si>
  <si>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</si>
  <si>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</si>
  <si>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</si>
  <si>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</si>
  <si>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</si>
  <si>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</si>
  <si>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</si>
  <si>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</si>
  <si>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</si>
  <si>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</si>
  <si>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</si>
  <si>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</si>
  <si>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</si>
  <si>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</si>
  <si>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</si>
  <si>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</si>
  <si>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</si>
  <si>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</si>
  <si>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</si>
  <si>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</si>
  <si>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</si>
  <si>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</si>
  <si>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</si>
  <si>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</si>
  <si>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</si>
  <si>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</si>
  <si>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</si>
  <si>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</si>
  <si>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</si>
  <si>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</si>
  <si>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</si>
  <si>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</si>
  <si>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</si>
  <si>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</si>
  <si>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</si>
  <si>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</si>
  <si>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</si>
  <si>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</si>
  <si>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</si>
  <si>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</si>
  <si>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</si>
  <si>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</si>
  <si>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</si>
  <si>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</si>
  <si>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</si>
  <si>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</si>
  <si>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</si>
  <si>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</si>
  <si>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</si>
  <si>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</si>
  <si>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</si>
  <si>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</si>
  <si>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</si>
  <si>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</si>
  <si>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</si>
  <si>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</si>
  <si>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</si>
  <si>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</si>
  <si>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</si>
  <si>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</si>
  <si>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</si>
  <si>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</si>
  <si>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</si>
  <si>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</si>
  <si>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</si>
  <si>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</si>
  <si>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</si>
  <si>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</si>
  <si>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</si>
  <si>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</si>
  <si>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</si>
  <si>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</si>
  <si>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</si>
  <si>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</si>
  <si>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</si>
  <si>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</si>
  <si>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</si>
  <si>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</si>
  <si>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</si>
  <si>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</si>
  <si>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</si>
  <si>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</si>
  <si>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</si>
  <si>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</si>
  <si>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</si>
  <si>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</si>
  <si>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</si>
  <si>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</si>
  <si>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</si>
  <si>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</si>
  <si>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</si>
  <si>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</si>
  <si>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</si>
  <si>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</si>
  <si>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</si>
  <si>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</si>
  <si>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</si>
  <si>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</si>
  <si>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</si>
  <si>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</si>
  <si>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</si>
  <si>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</si>
  <si>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</si>
  <si>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</si>
  <si>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</si>
  <si>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</si>
  <si>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</si>
  <si>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</si>
  <si>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</si>
  <si>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</si>
  <si>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</si>
  <si>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</si>
  <si>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</si>
  <si>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</si>
  <si>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</si>
  <si>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</si>
  <si>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</si>
  <si>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</si>
  <si>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</si>
  <si>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</si>
  <si>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</si>
  <si>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</si>
  <si>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</si>
  <si>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</si>
  <si>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</si>
  <si>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</si>
  <si>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</si>
  <si>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</si>
  <si>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</si>
  <si>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</si>
  <si>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</si>
  <si>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</si>
  <si>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</si>
  <si>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</si>
  <si>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</si>
  <si>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</si>
  <si>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</si>
  <si>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</si>
  <si>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</si>
  <si>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</si>
  <si>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</si>
  <si>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</si>
  <si>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</si>
  <si>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</si>
  <si>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</si>
  <si>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</si>
  <si>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</si>
  <si>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</si>
  <si>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</si>
  <si>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</si>
  <si>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</si>
  <si>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</si>
  <si>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</si>
  <si>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</si>
  <si>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</si>
  <si>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</si>
  <si>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</si>
  <si>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</si>
  <si>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</si>
  <si>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</si>
  <si>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</si>
  <si>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</si>
  <si>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</si>
  <si>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</si>
  <si>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</si>
  <si>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</si>
  <si>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</si>
  <si>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</si>
  <si>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</si>
  <si>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</si>
  <si>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</si>
  <si>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</si>
  <si>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</si>
  <si>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</si>
  <si>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</si>
  <si>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</si>
  <si>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</si>
  <si>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</si>
  <si>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</si>
  <si>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</si>
  <si>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</si>
  <si>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</si>
  <si>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</si>
  <si>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</si>
  <si>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</si>
  <si>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</si>
  <si>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</si>
  <si>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</si>
  <si>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</si>
  <si>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</si>
  <si>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</si>
  <si>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</si>
  <si>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</si>
  <si>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</si>
  <si>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</si>
  <si>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</si>
  <si>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</si>
  <si>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</si>
  <si>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</si>
  <si>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</si>
  <si>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</si>
  <si>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</si>
  <si>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</si>
  <si>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</si>
  <si>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</si>
  <si>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</si>
  <si>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</si>
  <si>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</si>
  <si>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</si>
  <si>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</si>
  <si>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</si>
  <si>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</si>
  <si>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</si>
  <si>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</si>
  <si>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</si>
  <si>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</si>
  <si>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</si>
  <si>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</si>
  <si>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</si>
  <si>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</si>
  <si>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</si>
  <si>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</si>
  <si>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</si>
  <si>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</si>
  <si>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</si>
  <si>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</si>
  <si>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</si>
  <si>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</si>
  <si>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</si>
  <si>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</si>
  <si>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</si>
  <si>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</si>
  <si>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</si>
  <si>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</si>
  <si>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</si>
  <si>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</si>
  <si>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</si>
  <si>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</si>
  <si>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</si>
  <si>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</si>
  <si>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</si>
  <si>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</si>
  <si>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</si>
  <si>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</si>
  <si>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</si>
  <si>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</si>
  <si>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</si>
  <si>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</si>
  <si>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</si>
  <si>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</si>
  <si>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</si>
  <si>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</si>
  <si>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</si>
  <si>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</si>
  <si>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</si>
  <si>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</si>
  <si>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</si>
  <si>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</si>
  <si>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</si>
  <si>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</si>
  <si>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</si>
  <si>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</si>
  <si>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</si>
  <si>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</si>
  <si>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</si>
  <si>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</si>
  <si>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</si>
  <si>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</si>
  <si>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</si>
  <si>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</si>
  <si>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</si>
  <si>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</si>
  <si>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</si>
  <si>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</si>
  <si>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</si>
  <si>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</si>
  <si>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</si>
  <si>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</si>
  <si>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</si>
  <si>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</si>
  <si>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</si>
  <si>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</si>
  <si>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</si>
  <si>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</si>
  <si>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</si>
  <si>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</si>
  <si>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</si>
  <si>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</si>
  <si>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</si>
  <si>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</si>
  <si>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</si>
  <si>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</si>
  <si>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</si>
  <si>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</si>
  <si>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</si>
  <si>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</si>
  <si>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</si>
  <si>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</si>
  <si>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</si>
  <si>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</si>
  <si>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</si>
  <si>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</si>
  <si>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</si>
  <si>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</si>
  <si>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</si>
  <si>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</si>
  <si>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</si>
  <si>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</si>
  <si>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</si>
  <si>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</si>
  <si>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</si>
  <si>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</si>
  <si>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</si>
  <si>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</si>
  <si>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</si>
  <si>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</si>
  <si>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</si>
  <si>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</si>
  <si>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</si>
  <si>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</si>
  <si>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</si>
  <si>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</si>
  <si>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</si>
  <si>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</si>
  <si>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</si>
  <si>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</si>
  <si>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</si>
  <si>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</si>
  <si>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</si>
  <si>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</si>
  <si>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</si>
  <si>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</si>
  <si>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</si>
  <si>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</si>
  <si>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</si>
  <si>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</si>
  <si>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</si>
  <si>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</si>
  <si>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</si>
  <si>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</si>
  <si>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</si>
  <si>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</si>
  <si>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</si>
  <si>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</si>
  <si>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</si>
  <si>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</si>
  <si>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</si>
  <si>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</si>
  <si>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</si>
  <si>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</si>
  <si>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</si>
  <si>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</si>
  <si>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</si>
  <si>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</si>
  <si>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</si>
  <si>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</si>
  <si>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</si>
  <si>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</si>
  <si>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</si>
  <si>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</si>
  <si>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</si>
  <si>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</si>
  <si>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</si>
  <si>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</si>
  <si>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</si>
  <si>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</si>
  <si>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</si>
  <si>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</si>
  <si>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</si>
  <si>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</si>
  <si>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</si>
  <si>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</si>
  <si>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</si>
  <si>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</si>
  <si>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</si>
  <si>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</si>
  <si>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</si>
  <si>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</si>
  <si>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</si>
  <si>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</si>
  <si>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</si>
  <si>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</si>
  <si>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</si>
  <si>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</si>
  <si>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</si>
  <si>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</si>
  <si>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</si>
  <si>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</si>
  <si>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</si>
  <si>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</si>
  <si>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</si>
  <si>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</si>
  <si>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</si>
  <si>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</si>
  <si>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</si>
  <si>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</si>
  <si>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</si>
  <si>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</si>
  <si>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</si>
  <si>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</si>
  <si>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</si>
  <si>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</si>
  <si>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</si>
  <si>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</si>
  <si>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</si>
  <si>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</si>
  <si>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</si>
  <si>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</si>
  <si>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</si>
  <si>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</si>
  <si>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</si>
  <si>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</si>
  <si>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</si>
  <si>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</si>
  <si>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</si>
  <si>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</si>
  <si>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</si>
  <si>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</si>
  <si>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</si>
  <si>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</si>
  <si>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</si>
  <si>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</si>
  <si>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</si>
  <si>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</si>
  <si>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</si>
  <si>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</si>
  <si>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</si>
  <si>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</si>
  <si>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</si>
  <si>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</si>
  <si>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</si>
  <si>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</si>
  <si>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</si>
  <si>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</si>
  <si>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</si>
  <si>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</si>
  <si>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</si>
  <si>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</si>
  <si>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</si>
  <si>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</si>
  <si>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</si>
  <si>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</si>
  <si>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</si>
  <si>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</si>
  <si>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</si>
  <si>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</si>
  <si>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</si>
  <si>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</si>
  <si>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</si>
  <si>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</si>
  <si>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</si>
  <si>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</si>
  <si>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</si>
  <si>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</si>
  <si>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</si>
  <si>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</si>
  <si>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</si>
  <si>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</si>
  <si>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</si>
  <si>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</si>
  <si>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</si>
  <si>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</si>
  <si>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</si>
  <si>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</si>
  <si>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</si>
  <si>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</si>
  <si>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</si>
  <si>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</si>
  <si>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</si>
  <si>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</si>
  <si>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</si>
  <si>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</si>
  <si>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</si>
  <si>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</si>
  <si>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</si>
  <si>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</si>
  <si>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</si>
  <si>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</si>
  <si>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</si>
  <si>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</si>
  <si>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</si>
  <si>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</si>
  <si>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</si>
  <si>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</si>
  <si>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</si>
  <si>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</si>
  <si>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</si>
  <si>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</si>
  <si>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</si>
  <si>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</si>
  <si>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</si>
  <si>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</si>
  <si>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</si>
  <si>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</si>
  <si>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</si>
  <si>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</si>
  <si>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</si>
  <si>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</si>
  <si>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</si>
  <si>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</si>
  <si>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</si>
  <si>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</si>
  <si>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</si>
  <si>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</si>
  <si>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</si>
  <si>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</si>
  <si>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</si>
  <si>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</si>
  <si>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</si>
  <si>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</si>
  <si>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</si>
  <si>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</si>
  <si>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</si>
  <si>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</si>
  <si>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</si>
  <si>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</si>
  <si>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</si>
  <si>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</si>
  <si>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</si>
  <si>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</si>
  <si>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</si>
  <si>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</si>
  <si>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</si>
  <si>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</si>
  <si>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</si>
  <si>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</si>
  <si>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</si>
  <si>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</si>
  <si>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</si>
  <si>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</si>
  <si>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</si>
  <si>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</si>
  <si>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</si>
  <si>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</si>
  <si>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</si>
  <si>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</si>
  <si>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</si>
  <si>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</si>
  <si>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</si>
  <si>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</si>
  <si>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</si>
  <si>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</si>
  <si>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</si>
  <si>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</si>
  <si>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</si>
  <si>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</si>
  <si>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</si>
  <si>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</si>
  <si>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</si>
  <si>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</si>
  <si>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</si>
  <si>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</si>
  <si>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</si>
  <si>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</si>
  <si>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</si>
  <si>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</si>
  <si>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</si>
  <si>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</si>
  <si>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</si>
  <si>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</si>
  <si>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</si>
  <si>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</si>
  <si>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</si>
  <si>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</si>
  <si>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</si>
  <si>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</si>
  <si>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</si>
  <si>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</si>
  <si>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</si>
  <si>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</si>
  <si>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</si>
  <si>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</si>
  <si>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</si>
  <si>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</si>
  <si>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</si>
  <si>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</si>
  <si>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</si>
  <si>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</si>
  <si>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</si>
  <si>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</si>
  <si>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</si>
  <si>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</si>
  <si>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</si>
  <si>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</si>
  <si>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</si>
  <si>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</si>
  <si>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</si>
  <si>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</si>
  <si>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</si>
  <si>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</si>
  <si>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</si>
  <si>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</si>
  <si>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</si>
  <si>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</si>
  <si>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</si>
  <si>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</si>
  <si>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</si>
  <si>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</si>
  <si>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</si>
  <si>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</si>
  <si>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</si>
  <si>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</si>
  <si>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</si>
  <si>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</si>
  <si>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</si>
  <si>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</si>
  <si>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</si>
  <si>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</si>
  <si>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</si>
  <si>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</si>
  <si>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</si>
  <si>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</si>
  <si>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</si>
  <si>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</si>
  <si>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</si>
  <si>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</si>
  <si>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</si>
  <si>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</si>
  <si>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</si>
  <si>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</si>
  <si>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</si>
  <si>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</si>
  <si>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</si>
  <si>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</si>
  <si>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</si>
  <si>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</si>
  <si>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</si>
  <si>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</si>
  <si>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</si>
  <si>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</si>
  <si>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</si>
  <si>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</si>
  <si>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</si>
  <si>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</si>
  <si>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</si>
  <si>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</si>
  <si>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</si>
  <si>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</si>
  <si>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</si>
  <si>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</si>
  <si>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</si>
  <si>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</si>
  <si>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</si>
  <si>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</si>
  <si>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</si>
  <si>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</si>
  <si>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</si>
  <si>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</si>
  <si>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</si>
  <si>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</si>
  <si>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</si>
  <si>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</si>
  <si>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</si>
  <si>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</si>
  <si>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</si>
  <si>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</si>
  <si>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</si>
  <si>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</si>
  <si>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</si>
  <si>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</si>
  <si>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</si>
  <si>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</si>
  <si>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</si>
  <si>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</si>
  <si>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</si>
  <si>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</si>
  <si>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</si>
  <si>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</si>
  <si>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</si>
  <si>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</si>
  <si>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</si>
  <si>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</si>
  <si>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</si>
  <si>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</si>
  <si>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</si>
  <si>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</si>
  <si>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</si>
  <si>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</si>
  <si>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</si>
  <si>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</si>
  <si>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</si>
  <si>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</si>
  <si>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</si>
  <si>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</si>
  <si>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</si>
  <si>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</si>
  <si>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</si>
  <si>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</si>
  <si>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</si>
  <si>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</si>
  <si>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</si>
  <si>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</si>
  <si>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</si>
  <si>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</si>
  <si>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</si>
  <si>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</si>
  <si>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</si>
  <si>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</si>
  <si>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</si>
  <si>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</si>
  <si>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</si>
  <si>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</si>
  <si>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</si>
  <si>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</si>
  <si>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</si>
  <si>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</si>
  <si>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</si>
  <si>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</si>
  <si>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</si>
  <si>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</si>
  <si>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</si>
  <si>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</si>
  <si>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</si>
  <si>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</si>
  <si>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</si>
  <si>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</si>
  <si>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</si>
  <si>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</si>
  <si>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</si>
  <si>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</si>
  <si>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</si>
  <si>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</si>
  <si>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</si>
  <si>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</si>
  <si>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</si>
  <si>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</si>
  <si>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</si>
  <si>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</si>
  <si>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</si>
  <si>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</si>
  <si>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</si>
  <si>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</si>
  <si>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</si>
  <si>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</si>
  <si>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</si>
  <si>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</si>
  <si>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</si>
  <si>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</si>
  <si>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</si>
  <si>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</si>
  <si>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</si>
  <si>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</si>
  <si>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</si>
  <si>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</si>
  <si>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</si>
  <si>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</si>
  <si>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</si>
  <si>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</si>
  <si>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</si>
  <si>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</si>
  <si>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</si>
  <si>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</si>
  <si>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</si>
  <si>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</si>
  <si>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</si>
  <si>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</si>
  <si>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</si>
  <si>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</si>
  <si>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</si>
  <si>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</si>
  <si>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</si>
  <si>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</si>
  <si>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</si>
  <si>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</si>
  <si>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</si>
  <si>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</si>
  <si>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</si>
  <si>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</si>
  <si>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</si>
  <si>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</si>
  <si>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</si>
  <si>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</si>
  <si>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</si>
  <si>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</si>
  <si>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</si>
  <si>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</si>
  <si>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</si>
  <si>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</si>
  <si>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</si>
  <si>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</si>
  <si>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</si>
  <si>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</si>
  <si>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</si>
  <si>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</si>
  <si>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</si>
  <si>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</si>
  <si>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</si>
  <si>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</si>
  <si>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</si>
  <si>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</si>
  <si>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</si>
  <si>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</si>
  <si>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</si>
  <si>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</si>
  <si>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</si>
  <si>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</si>
  <si>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</si>
  <si>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</si>
  <si>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</si>
  <si>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</si>
  <si>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</si>
  <si>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</si>
  <si>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</si>
  <si>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</si>
  <si>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</si>
  <si>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</si>
  <si>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</si>
  <si>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</si>
  <si>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</si>
  <si>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</si>
  <si>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</si>
  <si>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</si>
  <si>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</si>
  <si>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</si>
  <si>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</si>
  <si>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</si>
  <si>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</si>
  <si>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</si>
  <si>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</si>
  <si>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</si>
  <si>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</si>
  <si>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</si>
  <si>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</si>
  <si>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</si>
  <si>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</si>
  <si>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</si>
  <si>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</si>
  <si>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</si>
  <si>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</si>
  <si>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</si>
  <si>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</si>
  <si>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</si>
  <si>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</si>
  <si>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</si>
  <si>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</si>
  <si>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</si>
  <si>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</si>
  <si>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</si>
  <si>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</si>
  <si>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</si>
  <si>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</si>
  <si>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</si>
  <si>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</si>
  <si>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</si>
  <si>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</si>
  <si>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</si>
  <si>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</si>
  <si>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</si>
  <si>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</si>
  <si>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</si>
  <si>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</si>
  <si>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</si>
  <si>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</si>
  <si>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</si>
  <si>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</si>
  <si>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</si>
  <si>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</si>
  <si>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</si>
  <si>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</si>
  <si>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</si>
  <si>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</si>
  <si>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</si>
  <si>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</si>
  <si>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</si>
  <si>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</si>
  <si>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</si>
  <si>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</si>
  <si>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</si>
  <si>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</si>
  <si>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</si>
  <si>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</si>
  <si>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</si>
  <si>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</si>
  <si>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</si>
  <si>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</si>
  <si>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</si>
  <si>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</si>
  <si>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</si>
  <si>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</si>
  <si>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</si>
  <si>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</si>
  <si>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</si>
  <si>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</si>
  <si>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</si>
  <si>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</si>
  <si>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</si>
  <si>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</si>
  <si>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</si>
  <si>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</si>
  <si>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</si>
  <si>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</si>
  <si>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</si>
  <si>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</si>
  <si>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</si>
  <si>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</si>
  <si>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</si>
  <si>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</si>
  <si>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</si>
  <si>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</si>
  <si>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</si>
  <si>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</si>
  <si>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</si>
  <si>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</si>
  <si>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</si>
  <si>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</si>
  <si>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</si>
  <si>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</si>
  <si>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</si>
  <si>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</si>
  <si>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</si>
  <si>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</si>
  <si>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</si>
  <si>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</si>
  <si>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</si>
  <si>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</si>
  <si>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</si>
  <si>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</si>
  <si>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</si>
  <si>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</si>
  <si>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</si>
  <si>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</si>
  <si>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</si>
  <si>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</si>
  <si>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</si>
  <si>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</si>
  <si>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</si>
  <si>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</si>
  <si>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</si>
  <si>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</si>
  <si>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</si>
  <si>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</si>
  <si>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</si>
  <si>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</si>
  <si>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</si>
  <si>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</si>
  <si>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</si>
  <si>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</si>
  <si>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</si>
  <si>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</si>
  <si>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</si>
  <si>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</si>
  <si>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</si>
  <si>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</si>
  <si>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</si>
  <si>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</si>
  <si>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</si>
  <si>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</si>
  <si>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</si>
  <si>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</si>
  <si>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</si>
  <si>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</si>
  <si>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</si>
  <si>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</si>
  <si>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</si>
  <si>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</si>
  <si>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</si>
  <si>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</si>
  <si>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</si>
  <si>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</si>
  <si>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</si>
  <si>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</si>
  <si>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</si>
  <si>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</si>
  <si>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</si>
  <si>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</si>
  <si>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</si>
  <si>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</si>
  <si>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</si>
  <si>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</si>
  <si>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</si>
  <si>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</si>
  <si>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</si>
  <si>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</si>
  <si>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</si>
  <si>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</si>
  <si>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</si>
  <si>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</si>
  <si>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</si>
  <si>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</si>
  <si>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</si>
  <si>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</si>
  <si>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</si>
  <si>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</si>
  <si>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</si>
  <si>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</si>
  <si>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</si>
  <si>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</si>
  <si>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</si>
  <si>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</si>
  <si>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</si>
  <si>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</si>
  <si>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</si>
  <si>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</si>
  <si>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</si>
  <si>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</si>
  <si>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</si>
  <si>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</si>
  <si>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</si>
  <si>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</si>
  <si>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</si>
  <si>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</si>
  <si>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</si>
  <si>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</si>
  <si>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</si>
  <si>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</si>
  <si>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</si>
  <si>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</si>
  <si>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</si>
  <si>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</si>
  <si>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</si>
  <si>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</si>
  <si>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</si>
  <si>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</si>
  <si>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</si>
  <si>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</si>
  <si>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</si>
  <si>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</si>
  <si>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</si>
  <si>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</si>
  <si>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</si>
  <si>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</si>
  <si>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</si>
  <si>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</si>
  <si>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</si>
  <si>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</si>
  <si>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</si>
  <si>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</si>
  <si>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</si>
  <si>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</si>
  <si>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</si>
  <si>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</si>
  <si>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</si>
  <si>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</si>
  <si>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</si>
  <si>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</si>
  <si>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</si>
  <si>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</si>
  <si>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</si>
  <si>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</si>
  <si>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</si>
  <si>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</si>
  <si>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</si>
  <si>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</si>
  <si>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</si>
  <si>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</si>
  <si>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</si>
  <si>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</si>
  <si>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</si>
  <si>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</si>
  <si>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</si>
  <si>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</si>
  <si>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</si>
  <si>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</si>
  <si>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</si>
  <si>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</si>
  <si>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</si>
  <si>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</si>
  <si>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</si>
  <si>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</si>
  <si>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</si>
  <si>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</si>
  <si>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</si>
  <si>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</si>
  <si>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</si>
  <si>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</si>
  <si>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</si>
  <si>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</si>
  <si>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</si>
  <si>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</si>
  <si>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</si>
  <si>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</si>
  <si>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</si>
  <si>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</si>
  <si>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</si>
  <si>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</si>
  <si>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</si>
  <si>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</si>
  <si>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</si>
  <si>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</si>
  <si>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</si>
  <si>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</si>
  <si>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</si>
  <si>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</si>
  <si>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</si>
  <si>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</si>
  <si>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</si>
  <si>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</si>
  <si>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</si>
  <si>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</si>
  <si>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</si>
  <si>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</si>
  <si>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</si>
  <si>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</si>
  <si>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</si>
  <si>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</si>
  <si>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</si>
  <si>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</si>
  <si>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</si>
  <si>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</si>
  <si>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</si>
  <si>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</si>
  <si>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</si>
  <si>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</si>
  <si>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</si>
  <si>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</si>
  <si>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</si>
  <si>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</si>
  <si>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</si>
  <si>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</si>
  <si>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</si>
  <si>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</si>
  <si>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</si>
  <si>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</si>
  <si>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</si>
  <si>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</si>
  <si>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</si>
  <si>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</si>
  <si>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</si>
  <si>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</si>
  <si>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</si>
  <si>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</si>
  <si>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</si>
  <si>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</si>
  <si>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</si>
  <si>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</si>
  <si>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</si>
  <si>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</si>
  <si>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</si>
  <si>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</si>
  <si>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</si>
  <si>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</si>
  <si>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</si>
  <si>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</si>
  <si>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</si>
  <si>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</si>
  <si>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</si>
  <si>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</si>
  <si>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</si>
  <si>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</si>
  <si>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</si>
  <si>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</si>
  <si>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</si>
  <si>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</si>
  <si>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</si>
  <si>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</si>
  <si>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</si>
  <si>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</si>
  <si>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</si>
  <si>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</si>
  <si>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</si>
  <si>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</si>
  <si>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</si>
  <si>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</si>
  <si>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</si>
  <si>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</si>
  <si>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</si>
  <si>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</si>
  <si>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</si>
  <si>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</si>
  <si>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</si>
  <si>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</si>
  <si>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</si>
  <si>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</si>
  <si>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</si>
  <si>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</si>
  <si>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</si>
  <si>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</si>
  <si>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</si>
  <si>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</si>
  <si>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</si>
  <si>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</si>
  <si>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</si>
  <si>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</si>
  <si>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</si>
  <si>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</si>
  <si>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</si>
  <si>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</si>
  <si>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</si>
  <si>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</si>
  <si>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</si>
  <si>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</si>
  <si>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</si>
  <si>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</si>
  <si>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</si>
  <si>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</si>
  <si>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</si>
  <si>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</si>
  <si>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</si>
  <si>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</si>
  <si>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</si>
  <si>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</si>
  <si>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</si>
  <si>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</si>
  <si>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</si>
  <si>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</si>
  <si>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</si>
  <si>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</si>
  <si>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</si>
  <si>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</si>
  <si>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</si>
  <si>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</si>
  <si>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</si>
  <si>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</si>
  <si>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</si>
  <si>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</si>
  <si>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</si>
  <si>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</si>
  <si>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</si>
  <si>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</si>
  <si>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</si>
  <si>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</si>
  <si>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</si>
  <si>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</si>
  <si>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</si>
  <si>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</si>
  <si>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</si>
  <si>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</si>
  <si>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</si>
  <si>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</si>
  <si>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</si>
  <si>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</si>
  <si>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</si>
  <si>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</si>
  <si>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</si>
  <si>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</si>
  <si>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</si>
  <si>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</si>
  <si>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</si>
  <si>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</si>
  <si>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</si>
  <si>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</si>
  <si>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</si>
  <si>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</si>
  <si>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</si>
  <si>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</si>
  <si>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</si>
  <si>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</si>
  <si>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</si>
  <si>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</si>
  <si>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</si>
  <si>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</si>
  <si>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</si>
  <si>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</si>
  <si>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</si>
  <si>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</si>
  <si>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</si>
  <si>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</si>
  <si>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</si>
  <si>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</si>
  <si>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</si>
  <si>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</si>
  <si>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</si>
  <si>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</si>
  <si>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</si>
  <si>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</si>
  <si>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</si>
  <si>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</si>
  <si>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</si>
  <si>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</si>
  <si>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</si>
  <si>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</si>
  <si>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</si>
  <si>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</si>
  <si>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</si>
  <si>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</si>
  <si>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</si>
  <si>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</si>
  <si>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</si>
  <si>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</si>
  <si>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</si>
  <si>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</si>
  <si>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</si>
  <si>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</si>
  <si>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</si>
  <si>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</si>
  <si>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</si>
  <si>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</si>
  <si>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</si>
  <si>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</si>
  <si>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</si>
  <si>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</si>
  <si>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</si>
  <si>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</si>
  <si>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</si>
  <si>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</si>
  <si>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</si>
  <si>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</si>
  <si>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</si>
  <si>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</si>
  <si>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</si>
  <si>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</si>
  <si>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</si>
  <si>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</si>
  <si>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</si>
  <si>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</si>
  <si>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</si>
  <si>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</si>
  <si>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</si>
  <si>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</si>
  <si>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</si>
  <si>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</si>
  <si>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</si>
  <si>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</si>
  <si>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</si>
  <si>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</si>
  <si>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</si>
  <si>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</si>
  <si>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</si>
  <si>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</si>
  <si>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</si>
  <si>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</si>
  <si>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</si>
  <si>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</si>
  <si>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</si>
  <si>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</si>
  <si>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</si>
  <si>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</si>
  <si>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</si>
  <si>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</si>
  <si>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</si>
  <si>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</si>
  <si>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</si>
  <si>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</si>
  <si>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</si>
  <si>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</si>
  <si>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</si>
  <si>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</si>
  <si>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</si>
  <si>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</si>
  <si>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</si>
  <si>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</si>
  <si>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</si>
  <si>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</si>
  <si>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</si>
  <si>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</si>
  <si>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</si>
  <si>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</si>
  <si>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</si>
  <si>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</si>
  <si>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</si>
  <si>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</si>
  <si>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</si>
  <si>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</si>
  <si>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</si>
  <si>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</si>
  <si>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</si>
  <si>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</si>
  <si>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</si>
  <si>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</si>
  <si>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</si>
  <si>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</si>
  <si>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</si>
  <si>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</si>
  <si>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</si>
  <si>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</si>
  <si>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</si>
  <si>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</si>
  <si>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</si>
  <si>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</si>
  <si>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</si>
  <si>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</si>
  <si>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</si>
  <si>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</si>
  <si>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</si>
  <si>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</si>
  <si>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</si>
  <si>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</si>
  <si>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</si>
  <si>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</si>
  <si>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</si>
  <si>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</si>
  <si>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</si>
  <si>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</si>
  <si>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</si>
  <si>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</si>
  <si>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</si>
  <si>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</si>
  <si>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</si>
  <si>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</si>
  <si>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</si>
  <si>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</si>
  <si>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</si>
  <si>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</si>
  <si>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</si>
  <si>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</si>
  <si>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</si>
  <si>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</si>
  <si>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</si>
  <si>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</si>
  <si>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</si>
  <si>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</si>
  <si>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</si>
  <si>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</si>
  <si>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</si>
  <si>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</si>
  <si>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</si>
  <si>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</si>
  <si>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</si>
  <si>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</si>
  <si>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</si>
  <si>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</si>
  <si>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</si>
  <si>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</si>
  <si>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</si>
  <si>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</si>
  <si>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</si>
  <si>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</si>
  <si>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</si>
  <si>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</si>
  <si>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</si>
  <si>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</si>
  <si>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</si>
  <si>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</si>
  <si>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</si>
  <si>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</si>
  <si>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</si>
  <si>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</si>
  <si>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</si>
  <si>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</si>
  <si>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</si>
  <si>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</si>
  <si>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</si>
  <si>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</si>
  <si>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</si>
  <si>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</si>
  <si>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</si>
  <si>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</si>
  <si>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</si>
  <si>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</si>
  <si>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</si>
  <si>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</si>
  <si>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</si>
  <si>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</si>
  <si>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</si>
  <si>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</si>
  <si>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</si>
  <si>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</si>
  <si>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</si>
  <si>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</si>
  <si>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</si>
  <si>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</si>
  <si>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</si>
  <si>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</si>
  <si>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</si>
  <si>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</si>
  <si>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</si>
  <si>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</si>
  <si>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</si>
  <si>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</si>
  <si>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</si>
  <si>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</si>
  <si>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</si>
  <si>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</si>
  <si>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</si>
  <si>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</si>
  <si>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</si>
  <si>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</si>
  <si>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</si>
  <si>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</si>
  <si>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</si>
  <si>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</si>
  <si>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</si>
  <si>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</si>
  <si>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</si>
  <si>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</si>
  <si>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</si>
  <si>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</si>
  <si>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</si>
  <si>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</si>
  <si>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</si>
  <si>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</si>
  <si>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</si>
  <si>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</si>
  <si>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</si>
  <si>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</si>
  <si>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</si>
  <si>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</si>
  <si>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</si>
  <si>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</si>
  <si>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</si>
  <si>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</si>
  <si>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</si>
  <si>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</si>
  <si>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</si>
  <si>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</si>
  <si>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</si>
  <si>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</si>
  <si>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</si>
  <si>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</si>
  <si>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</si>
  <si>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</si>
  <si>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</si>
  <si>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</si>
  <si>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</si>
  <si>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</si>
  <si>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</si>
  <si>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</si>
  <si>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</si>
  <si>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</si>
  <si>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</si>
  <si>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</si>
  <si>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</si>
  <si>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</si>
  <si>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</si>
  <si>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</si>
  <si>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</si>
  <si>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</si>
  <si>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</si>
  <si>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</si>
  <si>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</si>
  <si>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</si>
  <si>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</si>
  <si>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</si>
  <si>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</si>
  <si>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</si>
  <si>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</si>
  <si>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</si>
  <si>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</si>
  <si>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</si>
  <si>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</si>
  <si>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</si>
  <si>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</si>
  <si>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</si>
  <si>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</si>
  <si>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</si>
  <si>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</si>
  <si>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</si>
  <si>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</si>
  <si>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</si>
  <si>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</si>
  <si>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</si>
  <si>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</si>
  <si>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</si>
  <si>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</si>
  <si>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</si>
  <si>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</si>
  <si>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</si>
  <si>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</si>
  <si>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</si>
  <si>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</si>
  <si>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</si>
  <si>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</si>
  <si>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</si>
  <si>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</si>
  <si>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</si>
  <si>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</si>
  <si>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</si>
  <si>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</si>
  <si>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</si>
  <si>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</si>
  <si>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</si>
  <si>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</si>
  <si>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</si>
  <si>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</si>
  <si>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</si>
  <si>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</si>
  <si>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</si>
  <si>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</si>
  <si>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</si>
  <si>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</si>
  <si>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</si>
  <si>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</si>
  <si>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</si>
  <si>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</si>
  <si>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</si>
  <si>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</si>
  <si>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</si>
  <si>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</si>
  <si>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</si>
  <si>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</si>
  <si>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</si>
  <si>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</si>
  <si>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</si>
  <si>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</si>
  <si>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</si>
  <si>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</si>
  <si>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</si>
  <si>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</si>
  <si>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</si>
  <si>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</si>
  <si>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</si>
  <si>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</si>
  <si>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</si>
  <si>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</si>
  <si>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</si>
  <si>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</si>
  <si>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</si>
  <si>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</si>
  <si>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</si>
  <si>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</si>
  <si>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</si>
  <si>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</si>
  <si>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</si>
  <si>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</si>
  <si>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</si>
  <si>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</si>
  <si>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</si>
  <si>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</si>
  <si>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</si>
  <si>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</si>
  <si>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</si>
  <si>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</si>
  <si>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</si>
  <si>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</si>
  <si>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</si>
  <si>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</si>
  <si>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</si>
  <si>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</si>
  <si>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</si>
  <si>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</si>
  <si>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</si>
  <si>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</si>
  <si>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</si>
  <si>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</si>
  <si>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</si>
  <si>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</si>
  <si>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</si>
  <si>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</si>
  <si>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</si>
  <si>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</si>
  <si>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</si>
  <si>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</si>
  <si>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</si>
  <si>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</si>
  <si>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</si>
  <si>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</si>
  <si>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</si>
  <si>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</si>
  <si>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</si>
  <si>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</si>
  <si>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</si>
  <si>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</si>
  <si>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</si>
  <si>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</si>
  <si>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</si>
  <si>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</si>
  <si>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</si>
  <si>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</si>
  <si>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</si>
  <si>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</si>
  <si>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</si>
  <si>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</si>
  <si>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</si>
  <si>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</si>
  <si>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</si>
  <si>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</si>
  <si>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</si>
  <si>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</si>
  <si>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</si>
  <si>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</si>
  <si>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</si>
  <si>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</si>
  <si>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</si>
  <si>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</si>
  <si>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</si>
  <si>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</si>
  <si>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</si>
  <si>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</si>
  <si>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</si>
  <si>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</si>
  <si>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</si>
  <si>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</si>
  <si>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</si>
  <si>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</si>
  <si>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</si>
  <si>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</si>
  <si>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</si>
  <si>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</si>
  <si>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</si>
  <si>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</si>
  <si>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</si>
  <si>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</si>
  <si>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</si>
  <si>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</si>
  <si>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</si>
  <si>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</si>
  <si>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</si>
  <si>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</si>
  <si>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</si>
  <si>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</si>
  <si>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</si>
  <si>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</si>
  <si>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</si>
  <si>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</si>
  <si>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</si>
  <si>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</si>
  <si>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</si>
  <si>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</si>
  <si>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</si>
  <si>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</si>
  <si>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</si>
  <si>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</si>
  <si>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</si>
  <si>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</si>
  <si>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</si>
  <si>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</si>
  <si>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</si>
  <si>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</si>
  <si>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</si>
  <si>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</si>
  <si>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</si>
  <si>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</si>
  <si>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</si>
  <si>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</si>
  <si>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</si>
  <si>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</si>
  <si>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</si>
  <si>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</si>
  <si>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</si>
  <si>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</si>
  <si>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</si>
  <si>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</si>
  <si>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</si>
  <si>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</si>
  <si>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</si>
  <si>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</si>
  <si>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</si>
  <si>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</si>
  <si>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</si>
  <si>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</si>
  <si>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</si>
  <si>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</si>
  <si>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</si>
  <si>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</si>
  <si>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</si>
  <si>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</si>
  <si>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</si>
  <si>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</si>
  <si>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</si>
  <si>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</si>
  <si>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</si>
  <si>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</si>
  <si>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</si>
  <si>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</si>
  <si>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</si>
  <si>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</si>
  <si>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</si>
  <si>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</si>
  <si>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</si>
  <si>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</si>
  <si>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</si>
  <si>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</si>
  <si>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</si>
  <si>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</si>
  <si>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</si>
  <si>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</si>
  <si>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</si>
  <si>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</si>
  <si>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</si>
  <si>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</si>
  <si>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</si>
  <si>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</si>
  <si>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</si>
  <si>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</si>
  <si>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</si>
  <si>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</si>
  <si>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</si>
  <si>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</si>
  <si>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</si>
  <si>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</si>
  <si>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</si>
  <si>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</si>
  <si>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</si>
  <si>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</si>
  <si>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</si>
  <si>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</si>
  <si>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</si>
  <si>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</si>
  <si>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</si>
  <si>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</si>
  <si>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</si>
  <si>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</si>
  <si>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</si>
  <si>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</si>
  <si>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</si>
  <si>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</si>
  <si>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</si>
  <si>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</si>
  <si>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</si>
  <si>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</si>
  <si>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</si>
  <si>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</si>
  <si>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</si>
  <si>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</si>
  <si>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</si>
  <si>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</si>
  <si>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</si>
  <si>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</si>
  <si>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</si>
  <si>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</si>
  <si>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</si>
  <si>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</si>
  <si>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</si>
  <si>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</si>
  <si>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</si>
  <si>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</si>
  <si>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</si>
  <si>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</si>
  <si>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</si>
  <si>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</si>
  <si>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</si>
  <si>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</si>
  <si>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</si>
  <si>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</si>
  <si>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</si>
  <si>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</si>
  <si>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</si>
  <si>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</si>
  <si>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</si>
  <si>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</si>
  <si>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</si>
  <si>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</si>
  <si>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</si>
  <si>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</si>
  <si>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</si>
  <si>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</si>
  <si>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</si>
  <si>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</si>
  <si>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</si>
  <si>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</si>
  <si>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</si>
  <si>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</si>
  <si>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</si>
  <si>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</si>
  <si>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</si>
  <si>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</si>
  <si>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</si>
  <si>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</si>
  <si>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</si>
  <si>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</si>
  <si>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</si>
  <si>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</si>
  <si>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</si>
  <si>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</si>
  <si>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</si>
  <si>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</si>
  <si>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</si>
  <si>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</si>
  <si>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</si>
  <si>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</si>
  <si>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</si>
  <si>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</si>
  <si>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</si>
  <si>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</si>
  <si>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</si>
  <si>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</si>
  <si>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</si>
  <si>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</si>
  <si>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</si>
  <si>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</si>
  <si>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</si>
  <si>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</si>
  <si>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</si>
  <si>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</si>
  <si>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</si>
  <si>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</si>
  <si>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</si>
  <si>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</si>
  <si>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</si>
  <si>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</si>
  <si>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</si>
  <si>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</si>
  <si>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</si>
  <si>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</si>
  <si>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</si>
  <si>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</si>
  <si>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</si>
  <si>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</si>
  <si>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</si>
  <si>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</si>
  <si>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</si>
  <si>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</si>
  <si>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</si>
  <si>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</si>
  <si>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</si>
  <si>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</si>
  <si>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</si>
  <si>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</si>
  <si>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</si>
  <si>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</si>
  <si>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</si>
  <si>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</si>
  <si>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</si>
  <si>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</si>
  <si>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</si>
  <si>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</si>
  <si>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</si>
  <si>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</si>
  <si>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</si>
  <si>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</si>
  <si>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</si>
  <si>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</si>
  <si>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</si>
  <si>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</si>
  <si>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</si>
  <si>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</si>
  <si>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</si>
  <si>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</si>
  <si>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</si>
  <si>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</si>
  <si>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</si>
  <si>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</si>
  <si>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</si>
  <si>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</si>
  <si>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</si>
  <si>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</si>
  <si>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</si>
  <si>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</si>
  <si>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</si>
  <si>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</si>
  <si>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</si>
  <si>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</si>
  <si>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</si>
  <si>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</si>
  <si>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</si>
  <si>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</si>
  <si>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</si>
  <si>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</si>
  <si>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</si>
  <si>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</si>
  <si>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</si>
  <si>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</si>
  <si>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</si>
  <si>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</si>
  <si>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</si>
  <si>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</si>
  <si>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</si>
  <si>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</si>
  <si>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</si>
  <si>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</si>
  <si>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</si>
  <si>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</si>
  <si>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</si>
  <si>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</si>
  <si>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</si>
  <si>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</si>
  <si>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</si>
  <si>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</si>
  <si>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</si>
  <si>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</si>
  <si>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</si>
  <si>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</si>
  <si>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</si>
  <si>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</si>
  <si>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</si>
  <si>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</si>
  <si>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</si>
  <si>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</si>
  <si>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</si>
  <si>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</si>
  <si>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</si>
  <si>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</si>
  <si>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</si>
  <si>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</si>
  <si>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</si>
  <si>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</si>
  <si>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</si>
  <si>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</si>
  <si>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</si>
  <si>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</si>
  <si>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</si>
  <si>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</si>
  <si>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</si>
  <si>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</si>
  <si>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</si>
  <si>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</si>
  <si>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</si>
  <si>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</si>
  <si>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</si>
  <si>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</si>
  <si>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</si>
  <si>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</si>
  <si>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</si>
  <si>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</si>
  <si>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</si>
  <si>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</si>
  <si>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</si>
  <si>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</si>
  <si>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</si>
  <si>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</si>
  <si>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</si>
  <si>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</si>
  <si>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</si>
  <si>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</si>
  <si>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</si>
  <si>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</si>
  <si>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</si>
  <si>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</si>
  <si>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</si>
  <si>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</si>
  <si>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</si>
  <si>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</si>
  <si>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</si>
  <si>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</si>
  <si>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</si>
  <si>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</si>
  <si>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</si>
  <si>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</si>
  <si>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</si>
  <si>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</si>
  <si>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</si>
  <si>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</si>
  <si>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</si>
  <si>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</si>
  <si>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</si>
  <si>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</si>
  <si>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</si>
  <si>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</si>
  <si>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</si>
  <si>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</si>
  <si>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</si>
  <si>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</si>
  <si>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</si>
  <si>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</si>
  <si>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</si>
  <si>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</si>
  <si>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</si>
  <si>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</si>
  <si>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</si>
  <si>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</si>
  <si>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</si>
  <si>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</si>
  <si>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</si>
  <si>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</si>
  <si>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</si>
  <si>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</si>
  <si>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</si>
  <si>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</si>
  <si>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</si>
  <si>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</si>
  <si>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</si>
  <si>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</si>
  <si>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</si>
  <si>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</si>
  <si>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</si>
  <si>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</si>
  <si>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</si>
  <si>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</si>
  <si>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</si>
  <si>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</si>
  <si>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</si>
  <si>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</si>
  <si>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</si>
  <si>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</si>
  <si>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</si>
  <si>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</si>
  <si>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</si>
  <si>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</si>
  <si>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</si>
  <si>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</si>
  <si>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</si>
  <si>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</si>
  <si>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</si>
  <si>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</si>
  <si>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</si>
  <si>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</si>
  <si>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</si>
  <si>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</si>
  <si>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</si>
  <si>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</si>
  <si>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</si>
  <si>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</si>
  <si>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</si>
  <si>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</si>
  <si>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</si>
  <si>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</si>
  <si>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</si>
  <si>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</si>
  <si>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</si>
  <si>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</si>
  <si>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</si>
  <si>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</si>
  <si>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</si>
  <si>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</si>
  <si>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</si>
  <si>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</si>
  <si>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</si>
  <si>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</si>
  <si>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</si>
  <si>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</si>
  <si>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</si>
  <si>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</si>
  <si>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</si>
  <si>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</si>
  <si>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</si>
  <si>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</si>
  <si>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</si>
  <si>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</si>
  <si>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</si>
  <si>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</si>
  <si>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</si>
  <si>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</si>
  <si>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</si>
  <si>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</si>
  <si>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</si>
  <si>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</si>
  <si>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</si>
  <si>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</si>
  <si>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</si>
  <si>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</si>
  <si>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</si>
  <si>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</si>
  <si>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</si>
  <si>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</si>
  <si>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</si>
  <si>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</si>
  <si>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</si>
  <si>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</si>
  <si>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</si>
  <si>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</si>
  <si>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</si>
  <si>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</si>
  <si>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</si>
  <si>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</si>
  <si>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</si>
  <si>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</si>
  <si>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</si>
  <si>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</si>
  <si>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</si>
  <si>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</si>
  <si>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</si>
  <si>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</si>
  <si>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</si>
  <si>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</si>
  <si>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</si>
  <si>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</si>
  <si>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</si>
  <si>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</si>
  <si>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</si>
  <si>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</si>
  <si>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</si>
  <si>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</si>
  <si>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</si>
  <si>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</si>
  <si>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</si>
  <si>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</si>
  <si>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</si>
  <si>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</si>
  <si>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</si>
  <si>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</si>
  <si>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</si>
  <si>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</si>
  <si>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</si>
  <si>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</si>
  <si>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</si>
  <si>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</si>
  <si>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</si>
  <si>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</si>
  <si>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</si>
  <si>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</si>
  <si>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</si>
  <si>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</si>
  <si>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</si>
  <si>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</si>
  <si>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</si>
  <si>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</si>
  <si>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</si>
  <si>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</si>
  <si>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</si>
  <si>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</si>
  <si>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</si>
  <si>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</si>
  <si>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</si>
  <si>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</si>
  <si>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</si>
  <si>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</si>
  <si>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</si>
  <si>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</si>
  <si>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</si>
  <si>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</si>
  <si>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</si>
  <si>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</si>
  <si>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</si>
  <si>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</si>
  <si>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</si>
  <si>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</si>
  <si>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</si>
  <si>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</si>
  <si>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</si>
  <si>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</si>
  <si>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</si>
  <si>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</si>
  <si>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</si>
  <si>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</si>
  <si>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</si>
  <si>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</si>
  <si>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</si>
  <si>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</si>
  <si>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</si>
  <si>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</si>
  <si>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</si>
  <si>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</si>
  <si>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</si>
  <si>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</si>
  <si>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</si>
  <si>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</si>
  <si>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</si>
  <si>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</si>
  <si>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</si>
  <si>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</si>
  <si>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</si>
  <si>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</si>
  <si>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</si>
  <si>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</si>
  <si>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</si>
  <si>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</si>
  <si>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</si>
  <si>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</si>
  <si>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</si>
  <si>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</si>
  <si>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</si>
  <si>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</si>
  <si>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</si>
  <si>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</si>
  <si>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</si>
  <si>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</si>
  <si>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</si>
  <si>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</si>
  <si>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</si>
  <si>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</si>
  <si>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</si>
  <si>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</si>
  <si>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</si>
  <si>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</si>
  <si>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</si>
  <si>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</si>
  <si>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</si>
  <si>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</si>
  <si>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</si>
  <si>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</si>
  <si>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</si>
  <si>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</si>
  <si>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</si>
  <si>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</si>
  <si>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</si>
  <si>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</si>
  <si>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</si>
  <si>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</si>
  <si>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</si>
  <si>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</si>
  <si>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</si>
  <si>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</si>
  <si>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</si>
  <si>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</si>
  <si>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</si>
  <si>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</si>
  <si>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</si>
  <si>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</si>
  <si>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</si>
  <si>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</si>
  <si>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</si>
  <si>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</si>
  <si>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</si>
  <si>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</si>
  <si>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</si>
  <si>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</si>
  <si>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</si>
  <si>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</si>
  <si>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</si>
  <si>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</si>
  <si>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</si>
  <si>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</si>
  <si>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</si>
  <si>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</si>
  <si>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</si>
  <si>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</si>
  <si>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</si>
  <si>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</si>
  <si>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</si>
  <si>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</si>
  <si>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</si>
  <si>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</si>
  <si>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</si>
  <si>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</si>
  <si>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</si>
  <si>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</si>
  <si>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</si>
  <si>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</si>
  <si>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</si>
  <si>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</si>
  <si>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</si>
  <si>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</si>
  <si>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</si>
  <si>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</si>
  <si>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</si>
  <si>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</si>
  <si>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</si>
  <si>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</si>
  <si>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</si>
  <si>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</si>
  <si>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</si>
  <si>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</si>
  <si>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</si>
  <si>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</si>
  <si>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</si>
  <si>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</si>
  <si>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</si>
  <si>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</si>
  <si>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</si>
  <si>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</si>
  <si>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</si>
  <si>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</si>
  <si>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</si>
  <si>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</si>
  <si>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</si>
  <si>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</si>
  <si>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</si>
  <si>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</si>
  <si>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</si>
  <si>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</si>
  <si>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</si>
  <si>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</si>
  <si>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</si>
  <si>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</si>
  <si>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</si>
  <si>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</si>
  <si>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</si>
  <si>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</si>
  <si>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</si>
  <si>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</si>
  <si>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</si>
  <si>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</si>
  <si>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</si>
  <si>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</si>
  <si>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</si>
  <si>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</si>
  <si>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</si>
  <si>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</si>
  <si>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</si>
  <si>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</si>
  <si>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</si>
  <si>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</si>
  <si>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</si>
  <si>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</si>
  <si>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</si>
  <si>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</si>
  <si>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</si>
  <si>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</si>
  <si>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</si>
  <si>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</si>
  <si>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</si>
  <si>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</si>
  <si>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</si>
  <si>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</si>
  <si>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</si>
  <si>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</si>
  <si>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</si>
  <si>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</si>
  <si>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</si>
  <si>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</si>
  <si>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</si>
  <si>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</si>
  <si>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</si>
  <si>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</si>
  <si>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</si>
  <si>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</si>
  <si>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</si>
  <si>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</si>
  <si>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</si>
  <si>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</si>
  <si>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</si>
  <si>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</si>
  <si>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</si>
  <si>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</si>
  <si>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</si>
  <si>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</si>
  <si>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</si>
  <si>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</si>
  <si>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</si>
  <si>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</si>
  <si>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</si>
  <si>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</si>
  <si>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</si>
  <si>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</si>
  <si>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</si>
  <si>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</si>
  <si>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</si>
  <si>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</si>
  <si>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</si>
  <si>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</si>
  <si>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</si>
  <si>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</si>
  <si>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</si>
  <si>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</si>
  <si>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</si>
  <si>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</si>
  <si>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</si>
  <si>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</si>
  <si>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</si>
  <si>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</si>
  <si>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</si>
  <si>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</si>
  <si>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</si>
  <si>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</si>
  <si>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</si>
  <si>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</si>
  <si>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</si>
  <si>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</si>
  <si>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</si>
  <si>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</si>
  <si>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</si>
  <si>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</si>
  <si>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</si>
  <si>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</si>
  <si>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</si>
  <si>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</si>
  <si>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</si>
  <si>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</si>
  <si>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</si>
  <si>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</si>
  <si>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</si>
  <si>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</si>
  <si>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</si>
  <si>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</si>
  <si>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</si>
  <si>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</si>
  <si>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</si>
  <si>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</si>
  <si>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</si>
  <si>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</si>
  <si>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</si>
  <si>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</si>
  <si>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</si>
  <si>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</si>
  <si>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</si>
  <si>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</si>
  <si>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</si>
  <si>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</si>
  <si>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</si>
  <si>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</si>
  <si>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</si>
  <si>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</si>
  <si>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</si>
  <si>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</si>
  <si>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</si>
  <si>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</si>
  <si>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</si>
  <si>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</si>
  <si>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</si>
  <si>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</si>
  <si>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</si>
  <si>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</si>
  <si>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</si>
  <si>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</si>
  <si>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</si>
  <si>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</si>
  <si>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</si>
  <si>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</si>
  <si>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</si>
  <si>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</si>
  <si>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</si>
  <si>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</si>
  <si>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</si>
  <si>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</si>
  <si>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</si>
  <si>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</si>
  <si>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</si>
  <si>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</si>
  <si>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</si>
  <si>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</si>
  <si>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</si>
  <si>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</si>
  <si>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</si>
  <si>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</si>
  <si>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</si>
  <si>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</si>
  <si>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</si>
  <si>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</si>
  <si>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</si>
  <si>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</si>
  <si>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</si>
  <si>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</si>
  <si>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</si>
  <si>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</si>
  <si>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</si>
  <si>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</si>
  <si>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</si>
  <si>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</si>
  <si>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</si>
  <si>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</si>
  <si>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</si>
  <si>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</si>
  <si>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</si>
  <si>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</si>
  <si>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</si>
  <si>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</si>
  <si>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</si>
  <si>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</si>
  <si>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</si>
  <si>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</si>
  <si>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</si>
  <si>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</si>
  <si>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</si>
  <si>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</si>
  <si>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</si>
  <si>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</si>
  <si>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</si>
  <si>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</si>
  <si>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</si>
  <si>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</si>
  <si>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</si>
  <si>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</si>
  <si>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</si>
  <si>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</si>
  <si>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</si>
  <si>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</si>
  <si>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</si>
  <si>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</si>
  <si>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</si>
  <si>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</si>
  <si>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</si>
  <si>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</si>
  <si>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</si>
  <si>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</si>
  <si>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</si>
  <si>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</si>
  <si>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</si>
  <si>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</si>
  <si>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</si>
  <si>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</si>
  <si>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</si>
  <si>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</si>
  <si>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</si>
  <si>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</si>
  <si>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</si>
  <si>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</si>
  <si>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</si>
  <si>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</si>
  <si>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</si>
  <si>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</si>
  <si>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</si>
  <si>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</si>
  <si>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</si>
  <si>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</si>
  <si>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</si>
  <si>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</si>
  <si>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</si>
  <si>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</si>
  <si>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</si>
  <si>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</si>
  <si>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</si>
  <si>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</si>
  <si>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</si>
  <si>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</si>
  <si>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</si>
  <si>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</si>
  <si>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</si>
  <si>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</si>
  <si>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</si>
  <si>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</si>
  <si>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</si>
  <si>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</si>
  <si>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</si>
  <si>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</si>
  <si>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</si>
  <si>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</si>
  <si>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</si>
  <si>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</si>
  <si>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</si>
  <si>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</si>
  <si>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</si>
  <si>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</si>
  <si>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</si>
  <si>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</si>
  <si>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</si>
  <si>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</si>
  <si>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</si>
  <si>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</si>
  <si>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</si>
  <si>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</si>
  <si>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</si>
  <si>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</si>
  <si>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</si>
  <si>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</si>
  <si>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</si>
  <si>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</si>
  <si>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</si>
  <si>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</si>
  <si>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</si>
  <si>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</si>
  <si>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</si>
  <si>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</si>
  <si>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</si>
  <si>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</si>
  <si>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</si>
  <si>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</si>
  <si>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</si>
  <si>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</si>
  <si>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</si>
  <si>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</si>
  <si>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</si>
  <si>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</si>
  <si>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</si>
  <si>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</si>
  <si>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</si>
  <si>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</si>
  <si>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</si>
  <si>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</si>
  <si>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</si>
  <si>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</si>
  <si>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</si>
  <si>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</si>
  <si>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</si>
  <si>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</si>
  <si>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</si>
  <si>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</si>
  <si>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</si>
  <si>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</si>
  <si>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</si>
  <si>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</si>
  <si>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</si>
  <si>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</si>
  <si>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</si>
  <si>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</si>
  <si>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</si>
  <si>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</si>
  <si>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</si>
  <si>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</si>
  <si>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</si>
  <si>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</si>
  <si>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</si>
  <si>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</si>
  <si>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</si>
  <si>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</si>
  <si>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</si>
  <si>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</si>
  <si>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</si>
  <si>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</si>
  <si>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</si>
  <si>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</si>
  <si>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</si>
  <si>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</si>
  <si>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</si>
  <si>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</si>
  <si>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</si>
  <si>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</si>
  <si>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</si>
  <si>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</si>
  <si>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</si>
  <si>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</si>
  <si>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</si>
  <si>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</si>
  <si>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</si>
  <si>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</si>
  <si>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</si>
  <si>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</si>
  <si>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</si>
  <si>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</si>
  <si>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</si>
  <si>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</si>
  <si>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</si>
  <si>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</si>
  <si>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</si>
  <si>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</si>
  <si>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</si>
  <si>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</si>
  <si>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</si>
  <si>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</si>
  <si>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</si>
  <si>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</si>
  <si>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</si>
  <si>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</si>
  <si>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</si>
  <si>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</si>
  <si>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</si>
  <si>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</si>
  <si>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</si>
  <si>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</si>
  <si>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</si>
  <si>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</si>
  <si>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</si>
  <si>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</si>
  <si>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</si>
  <si>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</si>
  <si>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</si>
  <si>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</si>
  <si>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</si>
  <si>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</si>
  <si>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</si>
  <si>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</si>
  <si>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</si>
  <si>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</si>
  <si>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</si>
  <si>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</si>
  <si>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</si>
  <si>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</si>
  <si>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</si>
  <si>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</si>
  <si>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</si>
  <si>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</si>
  <si>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</si>
  <si>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</si>
  <si>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</si>
  <si>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</si>
  <si>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</si>
  <si>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</si>
  <si>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</si>
  <si>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</si>
  <si>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</si>
  <si>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</si>
  <si>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</si>
  <si>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</si>
  <si>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</si>
  <si>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</si>
  <si>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</si>
  <si>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</si>
  <si>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</si>
  <si>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</si>
  <si>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</si>
  <si>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</si>
  <si>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</si>
  <si>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</si>
  <si>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</si>
  <si>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</si>
  <si>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</si>
  <si>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</si>
  <si>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</si>
  <si>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</si>
  <si>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</si>
  <si>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</si>
  <si>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</si>
  <si>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</si>
  <si>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</si>
  <si>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</si>
  <si>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</si>
  <si>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</si>
  <si>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</si>
  <si>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</si>
  <si>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</si>
  <si>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</si>
  <si>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</si>
  <si>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</si>
  <si>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</si>
  <si>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</si>
  <si>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</si>
  <si>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</si>
  <si>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</si>
  <si>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</si>
  <si>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</si>
  <si>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</si>
  <si>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</si>
  <si>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</si>
  <si>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</si>
  <si>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</si>
  <si>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</si>
  <si>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</si>
  <si>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</si>
  <si>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</si>
  <si>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</si>
  <si>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</si>
  <si>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</si>
  <si>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</si>
  <si>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</si>
  <si>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</si>
  <si>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</si>
  <si>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</si>
  <si>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</si>
  <si>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</si>
  <si>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</si>
  <si>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</si>
  <si>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</si>
  <si>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</si>
  <si>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</si>
  <si>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</si>
  <si>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</si>
  <si>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</si>
  <si>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</si>
  <si>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</si>
  <si>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</si>
  <si>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</si>
  <si>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</si>
  <si>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</si>
  <si>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</si>
  <si>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</si>
  <si>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</si>
  <si>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</si>
  <si>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</si>
  <si>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</si>
  <si>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</si>
  <si>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</si>
  <si>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</si>
  <si>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</si>
  <si>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</si>
  <si>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</si>
  <si>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</si>
  <si>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</si>
  <si>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</si>
  <si>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</si>
  <si>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</si>
  <si>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</si>
  <si>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</si>
  <si>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</si>
  <si>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</si>
  <si>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</si>
  <si>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</si>
  <si>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</si>
  <si>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</si>
  <si>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</si>
  <si>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</si>
  <si>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</si>
  <si>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</si>
  <si>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</si>
  <si>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</si>
  <si>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</si>
  <si>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</si>
  <si>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</si>
  <si>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</si>
  <si>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</si>
  <si>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</si>
  <si>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</si>
  <si>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</si>
  <si>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</si>
  <si>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</si>
  <si>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</si>
  <si>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</si>
  <si>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</si>
  <si>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</si>
  <si>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</si>
  <si>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</si>
  <si>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</si>
  <si>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</si>
  <si>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</si>
  <si>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</si>
  <si>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</si>
  <si>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</si>
  <si>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</si>
  <si>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</si>
  <si>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</si>
  <si>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</si>
  <si>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</si>
  <si>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</si>
  <si>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</si>
  <si>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</si>
  <si>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</si>
  <si>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</si>
  <si>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</si>
  <si>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</si>
  <si>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</si>
  <si>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</si>
  <si>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</si>
  <si>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</si>
  <si>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</si>
  <si>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</si>
  <si>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</si>
  <si>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</si>
  <si>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</si>
  <si>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</si>
  <si>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</si>
  <si>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</si>
  <si>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</si>
  <si>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</si>
  <si>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</si>
  <si>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</si>
  <si>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</si>
  <si>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</si>
  <si>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</si>
  <si>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</si>
  <si>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</si>
  <si>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</si>
  <si>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</si>
  <si>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</si>
  <si>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</si>
  <si>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</si>
  <si>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</si>
  <si>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</si>
  <si>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</si>
  <si>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</si>
  <si>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</si>
  <si>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</si>
  <si>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</si>
  <si>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</si>
  <si>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</si>
  <si>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</si>
  <si>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</si>
  <si>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</si>
  <si>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</si>
  <si>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</si>
  <si>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</si>
  <si>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</si>
  <si>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</si>
  <si>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</si>
  <si>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</si>
  <si>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</si>
  <si>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</si>
  <si>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</si>
  <si>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</si>
  <si>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</si>
  <si>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</si>
  <si>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</si>
  <si>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</si>
  <si>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</si>
  <si>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</si>
  <si>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</si>
  <si>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</si>
  <si>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</si>
  <si>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</si>
  <si>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</si>
  <si>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</si>
  <si>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</si>
  <si>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</si>
  <si>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</si>
  <si>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</si>
  <si>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</si>
  <si>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</si>
  <si>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</si>
  <si>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</si>
  <si>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</si>
  <si>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</si>
  <si>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</si>
  <si>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</si>
  <si>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</si>
  <si>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</si>
  <si>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</si>
  <si>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</si>
  <si>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</si>
  <si>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</si>
  <si>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</si>
  <si>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</si>
  <si>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</si>
  <si>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</si>
  <si>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</si>
  <si>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</si>
  <si>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</si>
  <si>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</si>
  <si>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</si>
  <si>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</si>
  <si>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</si>
  <si>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</si>
  <si>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</si>
  <si>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</si>
  <si>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</si>
  <si>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</si>
  <si>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</si>
  <si>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</si>
  <si>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</si>
  <si>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</si>
  <si>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</si>
  <si>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</si>
  <si>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</si>
  <si>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</si>
  <si>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</si>
  <si>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</si>
  <si>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</si>
  <si>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</si>
  <si>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</si>
  <si>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</si>
  <si>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</si>
  <si>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</si>
  <si>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</si>
  <si>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</si>
  <si>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</si>
  <si>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</si>
  <si>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</si>
  <si>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</si>
  <si>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</si>
  <si>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</si>
  <si>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</si>
  <si>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</si>
  <si>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</si>
  <si>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</si>
  <si>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</si>
  <si>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</si>
  <si>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</si>
  <si>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</si>
  <si>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</si>
  <si>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</si>
  <si>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</si>
  <si>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</si>
  <si>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</si>
  <si>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</si>
  <si>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</si>
  <si>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</si>
  <si>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</si>
  <si>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</si>
  <si>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</si>
  <si>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</si>
  <si>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</si>
  <si>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</si>
  <si>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</si>
  <si>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</si>
  <si>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</si>
  <si>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</si>
  <si>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</si>
  <si>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</si>
  <si>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</si>
  <si>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</si>
  <si>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</si>
  <si>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</si>
  <si>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</si>
  <si>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</si>
  <si>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</si>
  <si>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</si>
  <si>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</si>
  <si>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</si>
  <si>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</si>
  <si>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</si>
  <si>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</si>
  <si>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</si>
  <si>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</si>
  <si>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</si>
  <si>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</si>
  <si>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</si>
  <si>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</si>
  <si>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</si>
  <si>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</si>
  <si>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</si>
  <si>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</si>
  <si>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</si>
  <si>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</si>
  <si>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</si>
  <si>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</si>
  <si>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</si>
  <si>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</si>
  <si>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</si>
  <si>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</si>
  <si>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</si>
  <si>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</si>
  <si>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</si>
  <si>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</si>
  <si>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</si>
  <si>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</si>
  <si>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</si>
  <si>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</si>
  <si>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</si>
  <si>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</si>
  <si>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</si>
  <si>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</si>
  <si>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</si>
  <si>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</si>
  <si>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</si>
  <si>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</si>
  <si>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</si>
  <si>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</si>
  <si>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</si>
  <si>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</si>
  <si>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</si>
  <si>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</si>
  <si>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</si>
  <si>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</si>
  <si>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</si>
  <si>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</si>
  <si>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</si>
  <si>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</si>
  <si>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</si>
  <si>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</si>
  <si>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</si>
  <si>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</si>
  <si>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</si>
  <si>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</si>
  <si>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</si>
  <si>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</si>
  <si>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</si>
  <si>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</si>
  <si>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</si>
  <si>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</si>
  <si>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</si>
  <si>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</si>
  <si>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</si>
  <si>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</si>
  <si>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</si>
  <si>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</si>
  <si>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</si>
  <si>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</si>
  <si>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</si>
  <si>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</si>
  <si>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</si>
  <si>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</si>
  <si>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</si>
  <si>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</si>
  <si>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</si>
  <si>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</si>
  <si>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</si>
  <si>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</si>
  <si>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</si>
  <si>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</si>
  <si>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</si>
  <si>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</si>
  <si>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</si>
  <si>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</si>
  <si>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</si>
  <si>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</si>
  <si>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</si>
  <si>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</si>
  <si>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</si>
  <si>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</si>
  <si>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</si>
  <si>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</si>
  <si>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</si>
  <si>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</si>
  <si>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</si>
  <si>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</si>
  <si>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</si>
  <si>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</si>
  <si>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</si>
  <si>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</si>
  <si>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</si>
  <si>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</si>
  <si>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</si>
  <si>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</si>
  <si>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</si>
  <si>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</si>
  <si>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</si>
  <si>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</si>
  <si>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</si>
  <si>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</si>
  <si>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</si>
  <si>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</si>
  <si>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</si>
  <si>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</si>
  <si>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</si>
  <si>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</si>
  <si>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</si>
  <si>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</si>
  <si>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</si>
  <si>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</si>
  <si>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</si>
  <si>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</si>
  <si>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</si>
  <si>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</si>
  <si>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</si>
  <si>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</si>
  <si>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</si>
  <si>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</si>
  <si>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</si>
  <si>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</si>
  <si>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</si>
  <si>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</si>
  <si>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</si>
  <si>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</si>
  <si>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</si>
  <si>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</si>
  <si>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</si>
  <si>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</si>
  <si>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</si>
  <si>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</si>
  <si>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</si>
  <si>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</si>
  <si>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</si>
  <si>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</si>
  <si>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</si>
  <si>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</si>
  <si>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</si>
  <si>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</si>
  <si>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</si>
  <si>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</si>
  <si>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</si>
  <si>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</si>
  <si>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</si>
  <si>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</si>
  <si>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</si>
  <si>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</si>
  <si>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</si>
  <si>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</si>
  <si>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</si>
  <si>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</si>
  <si>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</si>
  <si>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</si>
  <si>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</si>
  <si>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</si>
  <si>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</si>
  <si>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</si>
  <si>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</si>
  <si>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</si>
  <si>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</si>
  <si>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</si>
  <si>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</si>
  <si>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</si>
  <si>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</si>
  <si>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</si>
  <si>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</si>
  <si>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</si>
  <si>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</si>
  <si>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</si>
  <si>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</si>
  <si>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</si>
  <si>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</si>
  <si>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</si>
  <si>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</si>
  <si>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</si>
  <si>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</si>
  <si>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</si>
  <si>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</si>
  <si>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</si>
  <si>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</si>
  <si>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</si>
  <si>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</si>
  <si>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</si>
  <si>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</si>
  <si>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</si>
  <si>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</si>
  <si>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</si>
  <si>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</si>
  <si>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</si>
  <si>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</si>
  <si>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</si>
  <si>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</si>
  <si>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</si>
  <si>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</si>
  <si>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</si>
  <si>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</si>
  <si>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</si>
  <si>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</si>
  <si>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</si>
  <si>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</si>
  <si>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</si>
  <si>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</si>
  <si>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</si>
  <si>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</si>
  <si>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</si>
  <si>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</si>
  <si>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</si>
  <si>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</si>
  <si>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</si>
  <si>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</si>
  <si>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</si>
  <si>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</si>
  <si>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</si>
  <si>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</si>
  <si>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</si>
  <si>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</si>
  <si>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</si>
  <si>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</si>
  <si>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</si>
  <si>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</si>
  <si>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</si>
  <si>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</si>
  <si>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</si>
  <si>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</si>
  <si>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</si>
  <si>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</si>
  <si>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</si>
  <si>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</si>
  <si>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</si>
  <si>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</si>
  <si>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</si>
  <si>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</si>
  <si>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</si>
  <si>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</si>
  <si>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</si>
  <si>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</si>
  <si>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</si>
  <si>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</si>
  <si>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</si>
  <si>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</si>
  <si>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</si>
  <si>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</si>
  <si>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</si>
  <si>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</si>
  <si>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</si>
  <si>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</si>
  <si>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</si>
  <si>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</si>
  <si>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</si>
  <si>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</si>
  <si>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</si>
  <si>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</si>
  <si>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</si>
  <si>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</si>
  <si>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</si>
  <si>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</si>
  <si>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</si>
  <si>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</si>
  <si>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</si>
  <si>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</si>
  <si>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</si>
  <si>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</si>
  <si>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</si>
  <si>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</si>
  <si>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</si>
  <si>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</si>
  <si>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</si>
  <si>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</si>
  <si>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</si>
  <si>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</si>
  <si>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</si>
  <si>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</si>
  <si>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</si>
  <si>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</si>
  <si>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</si>
  <si>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</si>
  <si>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</si>
  <si>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</si>
  <si>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</si>
  <si>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</si>
  <si>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</si>
  <si>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</si>
  <si>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</si>
  <si>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</si>
  <si>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</si>
  <si>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</si>
  <si>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</si>
  <si>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</si>
  <si>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</si>
  <si>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</si>
  <si>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</si>
  <si>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</si>
  <si>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</si>
  <si>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</si>
  <si>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</si>
  <si>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</si>
  <si>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</si>
  <si>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</si>
  <si>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</si>
  <si>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</si>
  <si>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</si>
  <si>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</si>
  <si>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</si>
  <si>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</si>
  <si>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</si>
  <si>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</si>
  <si>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</si>
  <si>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</si>
  <si>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</si>
  <si>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</si>
  <si>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</si>
  <si>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</si>
  <si>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</si>
  <si>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</si>
  <si>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</si>
  <si>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</si>
  <si>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</si>
  <si>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</si>
  <si>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</si>
  <si>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</si>
  <si>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</si>
  <si>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</si>
  <si>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</si>
  <si>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</si>
  <si>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</si>
  <si>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</si>
  <si>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</si>
  <si>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</si>
  <si>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</si>
  <si>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</si>
  <si>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</si>
  <si>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</si>
  <si>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</si>
  <si>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</si>
  <si>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</si>
  <si>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</si>
  <si>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</si>
  <si>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</si>
  <si>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</si>
  <si>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</si>
  <si>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</si>
  <si>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</si>
  <si>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</si>
  <si>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</si>
  <si>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</si>
  <si>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</si>
  <si>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</si>
  <si>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</si>
  <si>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</si>
  <si>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</si>
  <si>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</si>
  <si>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</si>
  <si>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</si>
  <si>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</si>
  <si>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</si>
  <si>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</si>
  <si>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</si>
  <si>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</si>
  <si>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</si>
  <si>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</si>
  <si>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</si>
  <si>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</si>
  <si>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</si>
  <si>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</si>
  <si>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</si>
  <si>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</si>
  <si>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</si>
  <si>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</si>
  <si>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</si>
  <si>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</si>
  <si>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</si>
  <si>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</si>
  <si>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</si>
  <si>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</si>
  <si>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</si>
  <si>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</si>
  <si>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</si>
  <si>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</si>
  <si>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</si>
  <si>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</si>
  <si>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</si>
  <si>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</si>
  <si>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</si>
  <si>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</si>
  <si>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</si>
  <si>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</si>
  <si>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</si>
  <si>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</si>
  <si>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</si>
  <si>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</si>
  <si>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</si>
  <si>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</si>
  <si>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</si>
  <si>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</si>
  <si>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</si>
  <si>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</si>
  <si>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</si>
  <si>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</si>
  <si>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</si>
  <si>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</si>
  <si>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</si>
  <si>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</si>
  <si>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</si>
  <si>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</si>
  <si>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</si>
  <si>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</si>
  <si>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</si>
  <si>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</si>
  <si>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</si>
  <si>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</si>
  <si>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</si>
  <si>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</si>
  <si>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</si>
  <si>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</si>
  <si>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</si>
  <si>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</si>
  <si>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</si>
  <si>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</si>
  <si>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</si>
  <si>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</si>
  <si>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</si>
  <si>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</si>
  <si>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</si>
  <si>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</si>
  <si>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</si>
  <si>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</si>
  <si>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</si>
  <si>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</si>
  <si>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</si>
  <si>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</si>
  <si>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</si>
  <si>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</si>
  <si>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</si>
  <si>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</si>
  <si>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</si>
  <si>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</si>
  <si>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</si>
  <si>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</si>
  <si>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</si>
  <si>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</si>
  <si>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</si>
  <si>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</si>
  <si>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</si>
  <si>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</si>
  <si>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</si>
  <si>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</si>
  <si>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</si>
  <si>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</si>
  <si>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</si>
  <si>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</si>
  <si>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</si>
  <si>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</si>
  <si>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</si>
  <si>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</si>
  <si>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</si>
  <si>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</si>
  <si>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</si>
  <si>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</si>
  <si>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</si>
  <si>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</si>
  <si>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</si>
  <si>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</si>
  <si>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</si>
  <si>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</si>
  <si>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</si>
  <si>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</si>
  <si>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</si>
  <si>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</si>
  <si>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</si>
  <si>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</si>
  <si>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</si>
  <si>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</si>
  <si>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</si>
  <si>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</si>
  <si>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</si>
  <si>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</si>
  <si>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</si>
  <si>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</si>
  <si>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</si>
  <si>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</si>
  <si>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</si>
  <si>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</si>
  <si>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</si>
  <si>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</si>
  <si>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</si>
  <si>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</si>
  <si>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</si>
  <si>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</si>
  <si>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</si>
  <si>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</si>
  <si>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</si>
  <si>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</si>
  <si>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</si>
  <si>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</si>
  <si>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</si>
  <si>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</si>
  <si>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</si>
  <si>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</si>
  <si>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</si>
  <si>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</si>
  <si>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</si>
  <si>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</si>
  <si>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</si>
  <si>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</si>
  <si>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</si>
  <si>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</si>
  <si>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</si>
  <si>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</si>
  <si>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</si>
  <si>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</si>
  <si>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</si>
  <si>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</si>
  <si>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</si>
  <si>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</si>
  <si>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</si>
  <si>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</si>
  <si>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</si>
  <si>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</si>
  <si>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</si>
  <si>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</si>
  <si>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</si>
  <si>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</si>
  <si>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</si>
  <si>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</si>
  <si>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</si>
  <si>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</si>
  <si>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</si>
  <si>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</si>
  <si>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</si>
  <si>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</si>
  <si>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</si>
  <si>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</si>
  <si>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</si>
  <si>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</si>
  <si>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</si>
  <si>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</si>
  <si>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</si>
  <si>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</si>
  <si>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</si>
  <si>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</si>
  <si>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</si>
  <si>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</si>
  <si>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</si>
  <si>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</si>
  <si>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</si>
  <si>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</si>
  <si>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</si>
  <si>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</si>
  <si>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</si>
  <si>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</si>
  <si>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</si>
  <si>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</si>
  <si>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</si>
  <si>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</si>
  <si>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</si>
  <si>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</si>
  <si>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</si>
  <si>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</si>
  <si>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</si>
  <si>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</si>
  <si>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</si>
  <si>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</si>
  <si>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</si>
  <si>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</si>
  <si>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</si>
  <si>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</si>
  <si>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</si>
  <si>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</si>
  <si>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</si>
  <si>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</si>
  <si>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</si>
  <si>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</si>
  <si>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</si>
  <si>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</si>
  <si>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</si>
  <si>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</si>
  <si>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</si>
  <si>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</si>
  <si>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</si>
  <si>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</si>
  <si>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</si>
  <si>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</si>
  <si>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</si>
  <si>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</si>
  <si>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</si>
  <si>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</si>
  <si>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</si>
  <si>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</si>
  <si>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</si>
  <si>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</si>
  <si>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</si>
  <si>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</si>
  <si>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</si>
  <si>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</si>
  <si>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</si>
  <si>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</si>
  <si>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</si>
  <si>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Cartelería para Plan Empleo Garantía Juvenil 2017-18</t>
  </si>
  <si>
    <t>B35971597</t>
  </si>
  <si>
    <t>GLOBAL ADVERTISING SOLUTIONS,S.L.U.</t>
  </si>
  <si>
    <t>Residuos biodegradables Plan Empleo Garantía Juvenil 2017-18</t>
  </si>
  <si>
    <t>U76133099</t>
  </si>
  <si>
    <t>CESPA GESTIÓN DE RESIDUOS SAU Y AYAGAURES MEDIOAMBIENTE SL UTE</t>
  </si>
  <si>
    <t>PERIODO 1/2/2018 A 28/02/2018 SALTO DEL NEGRO</t>
  </si>
  <si>
    <t>Garrafas agua 5L-20 und.</t>
  </si>
  <si>
    <t>A35313089</t>
  </si>
  <si>
    <t>AGUAS DE TEROR, SA</t>
  </si>
  <si>
    <t>Carteles para Proyecto Orientación y Seguimiento Plan Empleo Garantía Juvenil 2016-17</t>
  </si>
  <si>
    <t>B76070226</t>
  </si>
  <si>
    <t>PORKATÁLOGO CANARIAS,S.L.</t>
  </si>
  <si>
    <t>U76134675</t>
  </si>
  <si>
    <t>PERIODO 1/03/2018 A 31/03/2018 JUAN GRANDE</t>
  </si>
  <si>
    <t>PERIODO 1/03/2018 A 31/03/2018 SALTO DEL NEGRO</t>
  </si>
  <si>
    <t xml:space="preserve">Garrafas agua 5L-20 und. </t>
  </si>
  <si>
    <t>MES DE ENERO-OPERACIÓN EXENTA IGIC</t>
  </si>
  <si>
    <t>MES DE FEBRERO-OPERACIÓN EXENTA IGIC</t>
  </si>
  <si>
    <t>Garrafas agua 5L-20 Und.</t>
  </si>
  <si>
    <t>8</t>
  </si>
  <si>
    <t>Garrafas agua 5L-20 Und</t>
  </si>
  <si>
    <t>MES DE MARZO-OPERACIÓN EXENTA IGIC</t>
  </si>
  <si>
    <t>PERIODO 1/04/2018 A 30/04/2018 SALTO DEL NEGRO</t>
  </si>
  <si>
    <t>PERIODO 1/04/2018 A 30/04/2018 JUAN GRANDE</t>
  </si>
  <si>
    <t>MES DE ABRIL-OPERACIÓN EXENTA IGIC</t>
  </si>
  <si>
    <t>MES DE MAYO-OPERACIÓN EXENTA IGIC</t>
  </si>
  <si>
    <t>Vestuario especial para dos empleados del Plan de Empleo Garantía Juvenil 2017-18</t>
  </si>
  <si>
    <t>B35203926</t>
  </si>
  <si>
    <t>SEBASTIÁN TEJERA, S.L.</t>
  </si>
  <si>
    <t>Residuos mezclados de construcción Plan Empleo 2017-18</t>
  </si>
  <si>
    <t>U35746585</t>
  </si>
  <si>
    <t>CONST.RGUEZ.LUJÁN,S.L. TRANSP.CERRILLAR SL FELIX SANTIAGO MELIÁN SL UTE</t>
  </si>
  <si>
    <t>Fotocopias de exámenes 2ºfase competencias claves nivel 2 y 3 Plan Empleo GJ 2017-18</t>
  </si>
  <si>
    <t>Fotocopias de exámenes 1º fase competencias claves nivel 2  Plan Empleo GJ 2017-18</t>
  </si>
  <si>
    <t>B35483759</t>
  </si>
  <si>
    <t>MULTICOPIAS SURESTE,S.L.L.</t>
  </si>
  <si>
    <t>PERIODO 01/05/2018 A 31/05/2018 JUAN GRANDE</t>
  </si>
  <si>
    <t>PERIODO 01/05/2018 A 31/05/2018 SALTO DEL NEGRO</t>
  </si>
  <si>
    <t>PERIODO 01/06/2018 A 30/06/2018 SALTO DEL NEGRO</t>
  </si>
  <si>
    <t>9051300</t>
  </si>
  <si>
    <t>PERIODO 01/06/2018 A 30/06/2018 JUAN GRANDE</t>
  </si>
  <si>
    <t>Cartelería para PRODAE 2018</t>
  </si>
  <si>
    <t>B35971598</t>
  </si>
  <si>
    <t>Libros competencias Clave Matemáticas Nivel 2 e Inglés Nivel2 para formación Plan Garantía Juvenil 2018-19</t>
  </si>
  <si>
    <t>B35325414</t>
  </si>
  <si>
    <t>LIBRERÍA CANAIMA,SL.</t>
  </si>
  <si>
    <t>Libros competencias Clave Comunicación en Lengua Castellana Nivel 2 para formación Plan Empleo 2018-19</t>
  </si>
  <si>
    <t>OPERACIÓN EXENTA DE IGIC</t>
  </si>
  <si>
    <t>Conferencia el día 4/10/18 denominada "Superar con Éxito el miedo a emprender","II Jornada" Emprendimiento Prodae 18</t>
  </si>
  <si>
    <t>Auditoría para la Justificación de subvención"Plan Empleo Garantía Juvenil 2017-18"</t>
  </si>
  <si>
    <t>Mudanza del Servicio de Empleo a la nueva sede sita en C/Bravo Murillo,2 los días 17,18 y 19 octubre</t>
  </si>
  <si>
    <t>Serigrafía de bolígrafos, lanyards e identificadores "II Jornada emprendimiento el día 4/10/18 Prodae 18</t>
  </si>
  <si>
    <t>Servicio de catering con motivo "II Jornada" del proyecto Prodae 2018 el día  4/10/18</t>
  </si>
  <si>
    <t>Traslado de los peones del Plan de Empleo Garantía Juvenil 2017-18, a la Granja agrícula del Cabildo mes de mayo</t>
  </si>
  <si>
    <t>Pen drives para el Servicio de Empleo y Desarrollo Local.</t>
  </si>
  <si>
    <t>42830849L</t>
  </si>
  <si>
    <t>JOSE MARÍA RIESGO LÓPEZ</t>
  </si>
  <si>
    <t>Cartel 295x160 PVC y cartel 100x60 metacrilato para nueva sede Servicio de Empleo</t>
  </si>
  <si>
    <t>GLOBAL ADVERTISING SOLUTIONS, S.L.U.</t>
  </si>
  <si>
    <t>Servicio de recogida y destrucción de vestuario antiguo Planes Empleo Garantía Juvenil</t>
  </si>
  <si>
    <t>A35009620</t>
  </si>
  <si>
    <t>MARTÍNEZ CANO CANARIAS, S.A.</t>
  </si>
  <si>
    <t>Armario para las llaves de las nueva sede del Servicio de Empleo y Desarrollo Local</t>
  </si>
  <si>
    <t>B76245968</t>
  </si>
  <si>
    <t>SUMINISTRO DE FERRETERÍA VENEGAS, S.L.</t>
  </si>
  <si>
    <t>En provisional</t>
  </si>
  <si>
    <t>Copia de llaves y llaveros colgantes con etiquetas para nueva sede Servicio de Empleo</t>
  </si>
  <si>
    <t>Copia de llave de seguridad puerta principal nueva sede Servicio de Empleo</t>
  </si>
  <si>
    <t>Maceteros, perchas y soporte CPU para nuevas instalaciones Servicio de Empleo</t>
  </si>
  <si>
    <t>443046534</t>
  </si>
  <si>
    <t>MIGUEL ANGEL GARCÍA DÍAZ</t>
  </si>
  <si>
    <t>78506923B</t>
  </si>
  <si>
    <t>CARLOS GARCIA-ALMONACID GUTIÉRREZ</t>
  </si>
  <si>
    <t>INVERSIONES DONATELLA,S.L.U.</t>
  </si>
  <si>
    <t>B76283761</t>
  </si>
  <si>
    <t>B35071380</t>
  </si>
  <si>
    <t>LUJÁN AUDITORES, S.L.</t>
  </si>
  <si>
    <t>52844938T</t>
  </si>
  <si>
    <t>FRANCISCO JAVIER MORENO HERNÁNDEZ</t>
  </si>
  <si>
    <t>42847946G</t>
  </si>
  <si>
    <t>JUAN ANDRÉS AFONSO GARCÍA</t>
  </si>
  <si>
    <t>42744980D</t>
  </si>
  <si>
    <t>GERARDO LUCAS CUBAS MATEO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</si>
</sst>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2">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35">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1" sqref="C11"/>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29" t="s">
        <v>25</v>
      </c>
      <c r="B1" s="129"/>
      <c r="C1" s="129"/>
      <c r="D1" s="129"/>
      <c r="E1" s="21"/>
      <c r="F1" s="22"/>
      <c r="G1" s="22"/>
      <c r="H1" s="22"/>
      <c r="I1" s="22"/>
      <c r="J1" s="23"/>
      <c r="K1" s="23"/>
      <c r="BB1" s="19" t="s">
        <v>58</v>
      </c>
      <c r="BC1" s="20" t="s">
        <v>59</v>
      </c>
      <c r="BD1" s="62" t="s">
        <v>350</v>
      </c>
      <c r="BE1" s="73"/>
      <c r="BF1" s="11" t="s">
        <v>27</v>
      </c>
      <c r="BG1" s="12" t="s">
        <v>26</v>
      </c>
      <c r="BJ1" s="59" t="s">
        <v>19266</v>
      </c>
      <c r="BK1" s="62" t="s">
        <v>19267</v>
      </c>
      <c r="BM1" s="131" t="s">
        <v>234</v>
      </c>
      <c r="BN1" s="131"/>
      <c r="BO1" s="131"/>
      <c r="BP1" s="131"/>
      <c r="BQ1" s="131"/>
      <c r="BR1" s="131"/>
      <c r="BS1" s="131"/>
      <c r="BT1" s="131"/>
      <c r="BU1" s="131"/>
      <c r="BV1" s="131"/>
      <c r="BW1" s="131"/>
      <c r="BX1" s="131"/>
      <c r="BY1" s="131"/>
      <c r="BZ1" s="131"/>
      <c r="CA1" s="131"/>
      <c r="CB1" s="131"/>
      <c r="CC1" s="131"/>
      <c r="CE1" s="75" t="s">
        <v>337</v>
      </c>
      <c r="CF1" s="40"/>
    </row>
    <row r="2" spans="1:85" ht="23.25" x14ac:dyDescent="0.35">
      <c r="A2" s="130" t="s">
        <v>342</v>
      </c>
      <c r="B2" s="130"/>
      <c r="C2" s="130"/>
      <c r="D2" s="130"/>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189</v>
      </c>
      <c r="D11" s="28"/>
      <c r="E11" s="23"/>
      <c r="F11" s="23"/>
      <c r="G11" s="23"/>
      <c r="H11" s="23"/>
      <c r="I11" s="23"/>
      <c r="J11" s="23"/>
      <c r="K11" s="23"/>
      <c r="AA11" s="68" t="s">
        <v>233</v>
      </c>
      <c r="AB11" s="65" t="str">
        <f>C11</f>
        <v>SERVICIO DE EMPLEO Y DESARROLLO LOCAL</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EMPL</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4" priority="9">
      <formula>ISBLANK(C4)</formula>
    </cfRule>
  </conditionalFormatting>
  <conditionalFormatting sqref="C7">
    <cfRule type="expression" dxfId="33" priority="8">
      <formula>ISBLANK(C7)</formula>
    </cfRule>
  </conditionalFormatting>
  <conditionalFormatting sqref="C12">
    <cfRule type="expression" dxfId="32" priority="7">
      <formula>ISBLANK(C12)</formula>
    </cfRule>
  </conditionalFormatting>
  <conditionalFormatting sqref="C6">
    <cfRule type="expression" dxfId="31" priority="6">
      <formula>ISBLANK(C6)</formula>
    </cfRule>
  </conditionalFormatting>
  <conditionalFormatting sqref="C11">
    <cfRule type="expression" dxfId="30" priority="5">
      <formula>ISBLANK(C11)</formula>
    </cfRule>
  </conditionalFormatting>
  <conditionalFormatting sqref="C5">
    <cfRule type="expression" dxfId="29" priority="4">
      <formula>ISBLANK(C5)</formula>
    </cfRule>
  </conditionalFormatting>
  <conditionalFormatting sqref="C8">
    <cfRule type="expression" dxfId="28" priority="3">
      <formula>ISBLANK($C$8)</formula>
    </cfRule>
  </conditionalFormatting>
  <conditionalFormatting sqref="C9">
    <cfRule type="expression" dxfId="27" priority="2">
      <formula>ISBLANK($C$9)</formula>
    </cfRule>
  </conditionalFormatting>
  <conditionalFormatting sqref="C10">
    <cfRule type="expression" dxfId="26"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topLeftCell="Q1" zoomScale="90" zoomScaleNormal="90" workbookViewId="0">
      <pane ySplit="1" topLeftCell="A2" activePane="bottomLeft" state="frozen"/>
      <selection pane="bottomLeft" activeCell="CI1" sqref="CI1"/>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45.75" thickBot="1" x14ac:dyDescent="0.3">
      <c r="A2" s="43" t="s">
        <v>141</v>
      </c>
      <c r="B2" s="44" t="s">
        <v>128</v>
      </c>
      <c r="C2" s="43"/>
      <c r="D2" s="44" t="s">
        <v>19386</v>
      </c>
      <c r="E2" s="43" t="s">
        <v>19955</v>
      </c>
      <c r="F2" s="43" t="s">
        <v>3040</v>
      </c>
      <c r="G2" s="43" t="s">
        <v>19335</v>
      </c>
      <c r="H2" s="46">
        <v>0.03</v>
      </c>
      <c r="I2" s="47">
        <v>1711.65</v>
      </c>
      <c r="J2" s="47">
        <v>119.81</v>
      </c>
      <c r="K2" s="47">
        <v>1711.65</v>
      </c>
      <c r="L2" s="47">
        <v>119.81</v>
      </c>
      <c r="M2" s="43"/>
      <c r="N2" s="48">
        <v>43178</v>
      </c>
      <c r="O2" s="44"/>
      <c r="P2" s="48"/>
      <c r="Q2" s="48"/>
      <c r="R2" s="48"/>
      <c r="S2" s="48"/>
      <c r="T2" s="43" t="s">
        <v>19956</v>
      </c>
      <c r="U2" s="43" t="s">
        <v>19957</v>
      </c>
      <c r="V2" s="43" t="s">
        <v>19569</v>
      </c>
      <c r="W2" s="48"/>
      <c r="X2" s="43"/>
      <c r="Y2" s="121" t="str">
        <f>IF(ISBLANK(A2),"",CONCATENATE($BF$10,"-",MID($BF$9,3,2),"-M_",A2))</f>
        <v>EMPL-18-M_1</v>
      </c>
      <c r="Z2" s="45" t="str">
        <f>IF(ISBLANK(B2),"",VLOOKUP(B2,$BM$2:$BN$5,2,FALSE))</f>
        <v>C</v>
      </c>
      <c r="AA2" s="55" t="str">
        <f>UPPER(IF(ISBLANK(V2),"ES",V2))</f>
        <v>ES</v>
      </c>
      <c r="AB2" s="57" t="str">
        <f t="shared" ref="AB2" si="0">IF(ISBLANK(O2),"2",VLOOKUP(O2,$BK$2:$BL$3,2,FALSE))</f>
        <v>2</v>
      </c>
      <c r="AC2" s="55" t="str">
        <f t="shared" ref="AC2" si="1">IF(ISBLANK(X2),"Sin observaciones",X2)</f>
        <v>Sin observaciones</v>
      </c>
      <c r="AD2" s="106" t="str">
        <f>IF(ISBLANK(G2),"35",VLOOKUP(G2,$BQ$2:$BR$55,2,FALSE))</f>
        <v>35</v>
      </c>
      <c r="AE2" s="106" t="str">
        <f>IF(ISBLANK(B2),"",VLOOKUP(Z2,$BN$2:$BO$5,2,FALSE))</f>
        <v>C</v>
      </c>
      <c r="AF2" s="113" t="str">
        <f>IF(ISBLANK(D2),"",VLOOKUP(D2,$BU$2:$BV$5,2,FALSE))</f>
        <v>3</v>
      </c>
      <c r="AG2" s="113" t="str">
        <f>IF(ISBLANK(O2),"NO",O2)</f>
        <v>NO</v>
      </c>
      <c r="AH2" s="113" t="str">
        <f>IF(ISBLANK(C2),"O",VLOOKUP(C2,$BW$2:$BX$4,2,FALSE))</f>
        <v>O</v>
      </c>
      <c r="AI2" s="113" t="str">
        <f>IF(ISBLANK(M2),"S",VLOOKUP(M2,$CA$2:$CB$3,2,FALSE))</f>
        <v>S</v>
      </c>
      <c r="AJ2" s="116">
        <f>ROUND(SUM(I2+J2),0)</f>
        <v>1831</v>
      </c>
      <c r="AK2" s="116">
        <f>ROUND(H2,0)</f>
        <v>0</v>
      </c>
      <c r="AL2" s="116">
        <f>ROUND(SUM(K2+L2),0)</f>
        <v>1831</v>
      </c>
      <c r="AM2" s="119">
        <f>IF(ISBLANK(W2),N2,W2)</f>
        <v>43178</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45.75" thickBot="1" x14ac:dyDescent="0.3">
      <c r="A3" s="43" t="s">
        <v>143</v>
      </c>
      <c r="B3" s="44" t="s">
        <v>127</v>
      </c>
      <c r="C3" s="43"/>
      <c r="D3" s="44"/>
      <c r="E3" s="43" t="s">
        <v>19958</v>
      </c>
      <c r="F3" s="43" t="s">
        <v>18529</v>
      </c>
      <c r="G3" s="43" t="s">
        <v>19335</v>
      </c>
      <c r="H3" s="46">
        <v>1</v>
      </c>
      <c r="I3" s="47">
        <v>55.81</v>
      </c>
      <c r="J3" s="47">
        <v>3.91</v>
      </c>
      <c r="K3" s="47">
        <v>55.81</v>
      </c>
      <c r="L3" s="47">
        <v>3.91</v>
      </c>
      <c r="M3" s="43"/>
      <c r="N3" s="48">
        <v>43192</v>
      </c>
      <c r="O3" s="44"/>
      <c r="P3" s="48"/>
      <c r="Q3" s="48"/>
      <c r="R3" s="48"/>
      <c r="S3" s="48"/>
      <c r="T3" s="43" t="s">
        <v>19959</v>
      </c>
      <c r="U3" s="43" t="s">
        <v>19960</v>
      </c>
      <c r="V3" s="43" t="s">
        <v>19569</v>
      </c>
      <c r="W3" s="48"/>
      <c r="X3" s="43" t="s">
        <v>19961</v>
      </c>
      <c r="Y3" s="121" t="str">
        <f t="shared" ref="Y3:Y66" si="2">IF(ISBLANK(A3),"",CONCATENATE($BF$10,"-",MID($BF$9,3,2),"-M_",A3))</f>
        <v>EMPL-18-M_2</v>
      </c>
      <c r="Z3" s="45" t="str">
        <f t="shared" ref="Z3:Z66" si="3">IF(ISBLANK(B3),"",VLOOKUP(B3,$BM$2:$BN$5,2,FALSE))</f>
        <v>E</v>
      </c>
      <c r="AA3" s="55" t="str">
        <f t="shared" ref="AA3:AA66" si="4">UPPER(IF(ISBLANK(V3),"ES",V3))</f>
        <v>ES</v>
      </c>
      <c r="AB3" s="57" t="str">
        <f t="shared" ref="AB3:AB66" si="5">IF(ISBLANK(O3),"2",VLOOKUP(O3,$BK$2:$BL$3,2,FALSE))</f>
        <v>2</v>
      </c>
      <c r="AC3" s="55" t="str">
        <f t="shared" ref="AC3:AC66" si="6">IF(ISBLANK(X3),"Sin observaciones",X3)</f>
        <v>PERIODO 1/2/2018 A 28/02/2018 SALTO DEL NEGRO</v>
      </c>
      <c r="AD3" s="106" t="str">
        <f t="shared" ref="AD3:AD66" si="7">IF(ISBLANK(G3),"35",VLOOKUP(G3,$BQ$2:$BR$55,2,FALSE))</f>
        <v>35</v>
      </c>
      <c r="AE3" s="106" t="str">
        <f t="shared" ref="AE3:AE66" si="8">IF(ISBLANK(B3),"",VLOOKUP(Z3,$BN$2:$BO$5,2,FALSE))</f>
        <v>E</v>
      </c>
      <c r="AF3" s="113" t="str">
        <f t="shared" ref="AF3:AF66" si="9">IF(ISBLANK(D3),"",VLOOKUP(D3,$BU$2:$BV$5,2,FALSE))</f>
        <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60</v>
      </c>
      <c r="AK3" s="116">
        <f t="shared" ref="AK3:AK66" si="14">ROUND(H3,0)</f>
        <v>1</v>
      </c>
      <c r="AL3" s="116">
        <f t="shared" ref="AL3:AL66" si="15">ROUND(SUM(K3+L3),0)</f>
        <v>60</v>
      </c>
      <c r="AM3" s="119">
        <f t="shared" ref="AM3:AM66" si="16">IF(ISBLANK(W3),N3,W3)</f>
        <v>43192</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15.75" thickBot="1" x14ac:dyDescent="0.3">
      <c r="A4" s="43" t="s">
        <v>145</v>
      </c>
      <c r="B4" s="44" t="s">
        <v>128</v>
      </c>
      <c r="C4" s="43"/>
      <c r="D4" s="44" t="s">
        <v>130</v>
      </c>
      <c r="E4" s="43" t="s">
        <v>19971</v>
      </c>
      <c r="F4" s="43" t="s">
        <v>2210</v>
      </c>
      <c r="G4" s="43" t="s">
        <v>19335</v>
      </c>
      <c r="H4" s="46">
        <v>1</v>
      </c>
      <c r="I4" s="47">
        <v>21</v>
      </c>
      <c r="J4" s="47">
        <v>0.01</v>
      </c>
      <c r="K4" s="47">
        <v>21</v>
      </c>
      <c r="L4" s="47">
        <v>0.01</v>
      </c>
      <c r="M4" s="43"/>
      <c r="N4" s="48">
        <v>43192</v>
      </c>
      <c r="O4" s="44"/>
      <c r="P4" s="48"/>
      <c r="Q4" s="48"/>
      <c r="R4" s="48"/>
      <c r="S4" s="48"/>
      <c r="T4" s="43" t="s">
        <v>19963</v>
      </c>
      <c r="U4" s="43" t="s">
        <v>19964</v>
      </c>
      <c r="V4" s="43" t="s">
        <v>19569</v>
      </c>
      <c r="W4" s="48"/>
      <c r="X4" s="43" t="s">
        <v>19972</v>
      </c>
      <c r="Y4" s="121" t="str">
        <f t="shared" si="2"/>
        <v>EMPL-18-M_3</v>
      </c>
      <c r="Z4" s="45" t="str">
        <f t="shared" si="3"/>
        <v>C</v>
      </c>
      <c r="AA4" s="55" t="str">
        <f t="shared" si="4"/>
        <v>ES</v>
      </c>
      <c r="AB4" s="57" t="str">
        <f t="shared" si="5"/>
        <v>2</v>
      </c>
      <c r="AC4" s="55" t="str">
        <f t="shared" si="6"/>
        <v>MES DE ENERO-OPERACIÓN EXENTA IGIC</v>
      </c>
      <c r="AD4" s="106" t="str">
        <f t="shared" si="7"/>
        <v>35</v>
      </c>
      <c r="AE4" s="106" t="str">
        <f t="shared" si="8"/>
        <v>C</v>
      </c>
      <c r="AF4" s="113" t="str">
        <f t="shared" si="9"/>
        <v>4</v>
      </c>
      <c r="AG4" s="113" t="str">
        <f t="shared" si="10"/>
        <v>NO</v>
      </c>
      <c r="AH4" s="113" t="str">
        <f t="shared" si="11"/>
        <v>O</v>
      </c>
      <c r="AI4" s="113" t="str">
        <f t="shared" si="12"/>
        <v>S</v>
      </c>
      <c r="AJ4" s="116">
        <f t="shared" si="13"/>
        <v>21</v>
      </c>
      <c r="AK4" s="116">
        <f t="shared" si="14"/>
        <v>1</v>
      </c>
      <c r="AL4" s="116">
        <f t="shared" si="15"/>
        <v>21</v>
      </c>
      <c r="AM4" s="119">
        <f t="shared" si="16"/>
        <v>43192</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45.75" thickBot="1" x14ac:dyDescent="0.3">
      <c r="A5" s="43" t="s">
        <v>139</v>
      </c>
      <c r="B5" s="44" t="s">
        <v>128</v>
      </c>
      <c r="C5" s="43"/>
      <c r="D5" s="44" t="s">
        <v>19386</v>
      </c>
      <c r="E5" s="43" t="s">
        <v>19965</v>
      </c>
      <c r="F5" s="43" t="s">
        <v>3040</v>
      </c>
      <c r="G5" s="43" t="s">
        <v>19335</v>
      </c>
      <c r="H5" s="46">
        <v>0.03</v>
      </c>
      <c r="I5" s="47">
        <v>33</v>
      </c>
      <c r="J5" s="47">
        <v>2.31</v>
      </c>
      <c r="K5" s="47">
        <v>33</v>
      </c>
      <c r="L5" s="47">
        <v>2.31</v>
      </c>
      <c r="M5" s="43"/>
      <c r="N5" s="48">
        <v>43194</v>
      </c>
      <c r="O5" s="44"/>
      <c r="P5" s="48"/>
      <c r="Q5" s="48"/>
      <c r="R5" s="48"/>
      <c r="S5" s="48"/>
      <c r="T5" s="43" t="s">
        <v>19966</v>
      </c>
      <c r="U5" s="43" t="s">
        <v>19967</v>
      </c>
      <c r="V5" s="43" t="s">
        <v>19569</v>
      </c>
      <c r="W5" s="48"/>
      <c r="X5" s="43"/>
      <c r="Y5" s="121" t="str">
        <f t="shared" si="2"/>
        <v>EMPL-18-M_4</v>
      </c>
      <c r="Z5" s="45" t="str">
        <f t="shared" si="3"/>
        <v>C</v>
      </c>
      <c r="AA5" s="55" t="str">
        <f t="shared" si="4"/>
        <v>ES</v>
      </c>
      <c r="AB5" s="57" t="str">
        <f t="shared" si="5"/>
        <v>2</v>
      </c>
      <c r="AC5" s="55" t="str">
        <f t="shared" si="6"/>
        <v>Sin observaciones</v>
      </c>
      <c r="AD5" s="106" t="str">
        <f t="shared" si="7"/>
        <v>35</v>
      </c>
      <c r="AE5" s="106" t="str">
        <f t="shared" si="8"/>
        <v>C</v>
      </c>
      <c r="AF5" s="113" t="str">
        <f t="shared" si="9"/>
        <v>3</v>
      </c>
      <c r="AG5" s="113" t="str">
        <f t="shared" si="10"/>
        <v>NO</v>
      </c>
      <c r="AH5" s="113" t="str">
        <f t="shared" si="11"/>
        <v>O</v>
      </c>
      <c r="AI5" s="113" t="str">
        <f t="shared" si="12"/>
        <v>S</v>
      </c>
      <c r="AJ5" s="116">
        <f t="shared" si="13"/>
        <v>35</v>
      </c>
      <c r="AK5" s="116">
        <f t="shared" si="14"/>
        <v>0</v>
      </c>
      <c r="AL5" s="116">
        <f t="shared" si="15"/>
        <v>35</v>
      </c>
      <c r="AM5" s="119">
        <f t="shared" si="16"/>
        <v>43194</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45.75" thickBot="1" x14ac:dyDescent="0.3">
      <c r="A6" s="43" t="s">
        <v>147</v>
      </c>
      <c r="B6" s="44" t="s">
        <v>127</v>
      </c>
      <c r="C6" s="43"/>
      <c r="D6" s="44"/>
      <c r="E6" s="43" t="s">
        <v>19958</v>
      </c>
      <c r="F6" s="43" t="s">
        <v>18529</v>
      </c>
      <c r="G6" s="43" t="s">
        <v>19335</v>
      </c>
      <c r="H6" s="46">
        <v>1</v>
      </c>
      <c r="I6" s="47">
        <v>177.78</v>
      </c>
      <c r="J6" s="47">
        <v>12.44</v>
      </c>
      <c r="K6" s="47">
        <v>177.78</v>
      </c>
      <c r="L6" s="47">
        <v>12.44</v>
      </c>
      <c r="M6" s="43"/>
      <c r="N6" s="48">
        <v>43213</v>
      </c>
      <c r="O6" s="44"/>
      <c r="P6" s="48"/>
      <c r="Q6" s="48"/>
      <c r="R6" s="48"/>
      <c r="S6" s="48"/>
      <c r="T6" s="43" t="s">
        <v>19959</v>
      </c>
      <c r="U6" s="43" t="s">
        <v>19960</v>
      </c>
      <c r="V6" s="43" t="s">
        <v>19569</v>
      </c>
      <c r="W6" s="48"/>
      <c r="X6" s="43" t="s">
        <v>19970</v>
      </c>
      <c r="Y6" s="121" t="str">
        <f t="shared" si="2"/>
        <v>EMPL-18-M_5</v>
      </c>
      <c r="Z6" s="45" t="str">
        <f t="shared" si="3"/>
        <v>E</v>
      </c>
      <c r="AA6" s="55" t="str">
        <f t="shared" si="4"/>
        <v>ES</v>
      </c>
      <c r="AB6" s="57" t="str">
        <f t="shared" si="5"/>
        <v>2</v>
      </c>
      <c r="AC6" s="55" t="str">
        <f t="shared" si="6"/>
        <v>PERIODO 1/03/2018 A 31/03/2018 SALTO DEL NEGRO</v>
      </c>
      <c r="AD6" s="106" t="str">
        <f t="shared" si="7"/>
        <v>35</v>
      </c>
      <c r="AE6" s="106" t="str">
        <f t="shared" si="8"/>
        <v>E</v>
      </c>
      <c r="AF6" s="113" t="str">
        <f t="shared" si="9"/>
        <v/>
      </c>
      <c r="AG6" s="113" t="str">
        <f t="shared" si="10"/>
        <v>NO</v>
      </c>
      <c r="AH6" s="113" t="str">
        <f t="shared" si="11"/>
        <v>O</v>
      </c>
      <c r="AI6" s="113" t="str">
        <f t="shared" si="12"/>
        <v>S</v>
      </c>
      <c r="AJ6" s="116">
        <f t="shared" si="13"/>
        <v>190</v>
      </c>
      <c r="AK6" s="116">
        <f t="shared" si="14"/>
        <v>1</v>
      </c>
      <c r="AL6" s="116">
        <f t="shared" si="15"/>
        <v>190</v>
      </c>
      <c r="AM6" s="119">
        <f t="shared" si="16"/>
        <v>43213</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45.75" thickBot="1" x14ac:dyDescent="0.3">
      <c r="A7" s="43" t="s">
        <v>149</v>
      </c>
      <c r="B7" s="44" t="s">
        <v>127</v>
      </c>
      <c r="C7" s="43"/>
      <c r="D7" s="44"/>
      <c r="E7" s="43" t="s">
        <v>19958</v>
      </c>
      <c r="F7" s="43" t="s">
        <v>18529</v>
      </c>
      <c r="G7" s="43" t="s">
        <v>19335</v>
      </c>
      <c r="H7" s="46">
        <v>1</v>
      </c>
      <c r="I7" s="47">
        <v>38.450000000000003</v>
      </c>
      <c r="J7" s="47">
        <v>2.75</v>
      </c>
      <c r="K7" s="47">
        <v>38.450000000000003</v>
      </c>
      <c r="L7" s="47">
        <v>2.75</v>
      </c>
      <c r="M7" s="43"/>
      <c r="N7" s="48">
        <v>43213</v>
      </c>
      <c r="O7" s="44"/>
      <c r="P7" s="48"/>
      <c r="Q7" s="48"/>
      <c r="R7" s="48"/>
      <c r="S7" s="48"/>
      <c r="T7" s="43" t="s">
        <v>19968</v>
      </c>
      <c r="U7" s="43" t="s">
        <v>19960</v>
      </c>
      <c r="V7" s="43" t="s">
        <v>19569</v>
      </c>
      <c r="W7" s="48"/>
      <c r="X7" s="43" t="s">
        <v>19969</v>
      </c>
      <c r="Y7" s="121" t="str">
        <f t="shared" si="2"/>
        <v>EMPL-18-M_6</v>
      </c>
      <c r="Z7" s="45" t="str">
        <f t="shared" si="3"/>
        <v>E</v>
      </c>
      <c r="AA7" s="55" t="str">
        <f t="shared" si="4"/>
        <v>ES</v>
      </c>
      <c r="AB7" s="57" t="str">
        <f t="shared" si="5"/>
        <v>2</v>
      </c>
      <c r="AC7" s="55" t="str">
        <f t="shared" si="6"/>
        <v>PERIODO 1/03/2018 A 31/03/2018 JUAN GRANDE</v>
      </c>
      <c r="AD7" s="106" t="str">
        <f t="shared" si="7"/>
        <v>35</v>
      </c>
      <c r="AE7" s="106" t="str">
        <f t="shared" si="8"/>
        <v>E</v>
      </c>
      <c r="AF7" s="113" t="str">
        <f t="shared" si="9"/>
        <v/>
      </c>
      <c r="AG7" s="113" t="str">
        <f t="shared" si="10"/>
        <v>NO</v>
      </c>
      <c r="AH7" s="113" t="str">
        <f t="shared" si="11"/>
        <v>O</v>
      </c>
      <c r="AI7" s="113" t="str">
        <f t="shared" si="12"/>
        <v>S</v>
      </c>
      <c r="AJ7" s="116">
        <f t="shared" si="13"/>
        <v>41</v>
      </c>
      <c r="AK7" s="116">
        <f t="shared" si="14"/>
        <v>1</v>
      </c>
      <c r="AL7" s="116">
        <f t="shared" si="15"/>
        <v>41</v>
      </c>
      <c r="AM7" s="119">
        <f t="shared" si="16"/>
        <v>43213</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30.75" thickBot="1" x14ac:dyDescent="0.3">
      <c r="A8" s="43" t="s">
        <v>151</v>
      </c>
      <c r="B8" s="44" t="s">
        <v>128</v>
      </c>
      <c r="C8" s="43"/>
      <c r="D8" s="44" t="s">
        <v>130</v>
      </c>
      <c r="E8" s="43" t="s">
        <v>19962</v>
      </c>
      <c r="F8" s="43" t="s">
        <v>2210</v>
      </c>
      <c r="G8" s="43" t="s">
        <v>19335</v>
      </c>
      <c r="H8" s="46">
        <v>1</v>
      </c>
      <c r="I8" s="47">
        <v>21</v>
      </c>
      <c r="J8" s="47">
        <v>0.01</v>
      </c>
      <c r="K8" s="47">
        <v>21</v>
      </c>
      <c r="L8" s="47">
        <v>0.01</v>
      </c>
      <c r="M8" s="43"/>
      <c r="N8" s="48">
        <v>43208</v>
      </c>
      <c r="O8" s="44"/>
      <c r="P8" s="48"/>
      <c r="Q8" s="48"/>
      <c r="R8" s="48"/>
      <c r="S8" s="48"/>
      <c r="T8" s="43" t="s">
        <v>19963</v>
      </c>
      <c r="U8" s="43" t="s">
        <v>19964</v>
      </c>
      <c r="V8" s="43" t="s">
        <v>19569</v>
      </c>
      <c r="W8" s="48"/>
      <c r="X8" s="43" t="s">
        <v>19973</v>
      </c>
      <c r="Y8" s="121" t="str">
        <f t="shared" si="2"/>
        <v>EMPL-18-M_7</v>
      </c>
      <c r="Z8" s="45" t="str">
        <f t="shared" si="3"/>
        <v>C</v>
      </c>
      <c r="AA8" s="55" t="str">
        <f t="shared" si="4"/>
        <v>ES</v>
      </c>
      <c r="AB8" s="57" t="str">
        <f t="shared" si="5"/>
        <v>2</v>
      </c>
      <c r="AC8" s="55" t="str">
        <f t="shared" si="6"/>
        <v>MES DE FEBRERO-OPERACIÓN EXENTA IGIC</v>
      </c>
      <c r="AD8" s="106" t="str">
        <f t="shared" si="7"/>
        <v>35</v>
      </c>
      <c r="AE8" s="106" t="str">
        <f t="shared" si="8"/>
        <v>C</v>
      </c>
      <c r="AF8" s="113" t="str">
        <f t="shared" si="9"/>
        <v>4</v>
      </c>
      <c r="AG8" s="113" t="str">
        <f t="shared" si="10"/>
        <v>NO</v>
      </c>
      <c r="AH8" s="113" t="str">
        <f t="shared" si="11"/>
        <v>O</v>
      </c>
      <c r="AI8" s="113" t="str">
        <f t="shared" si="12"/>
        <v>S</v>
      </c>
      <c r="AJ8" s="116">
        <f t="shared" si="13"/>
        <v>21</v>
      </c>
      <c r="AK8" s="116">
        <f t="shared" si="14"/>
        <v>1</v>
      </c>
      <c r="AL8" s="116">
        <f t="shared" si="15"/>
        <v>21</v>
      </c>
      <c r="AM8" s="119">
        <f t="shared" si="16"/>
        <v>43208</v>
      </c>
      <c r="BE8" s="74" t="s">
        <v>233</v>
      </c>
      <c r="BF8" s="65" t="str">
        <f>Entidad!AB11</f>
        <v>SERVICIO DE EMPLEO Y DESARROLLO LOCAL</v>
      </c>
      <c r="BG8" s="72"/>
      <c r="BH8" s="72"/>
      <c r="BO8" s="74" t="s">
        <v>19390</v>
      </c>
      <c r="BP8" s="74" t="s">
        <v>19392</v>
      </c>
      <c r="BQ8" s="97" t="s">
        <v>19290</v>
      </c>
      <c r="BR8" s="98" t="s">
        <v>304</v>
      </c>
    </row>
    <row r="9" spans="1:80" ht="30" x14ac:dyDescent="0.25">
      <c r="A9" s="43" t="s">
        <v>19975</v>
      </c>
      <c r="B9" s="44" t="s">
        <v>128</v>
      </c>
      <c r="C9" s="43"/>
      <c r="D9" s="44" t="s">
        <v>130</v>
      </c>
      <c r="E9" s="43" t="s">
        <v>19976</v>
      </c>
      <c r="F9" s="43" t="s">
        <v>2210</v>
      </c>
      <c r="G9" s="43" t="s">
        <v>19335</v>
      </c>
      <c r="H9" s="46">
        <v>1</v>
      </c>
      <c r="I9" s="47">
        <v>21</v>
      </c>
      <c r="J9" s="47">
        <v>0.01</v>
      </c>
      <c r="K9" s="47">
        <v>21</v>
      </c>
      <c r="L9" s="47">
        <v>0.01</v>
      </c>
      <c r="M9" s="43"/>
      <c r="N9" s="48">
        <v>43209</v>
      </c>
      <c r="O9" s="44"/>
      <c r="P9" s="48"/>
      <c r="Q9" s="48"/>
      <c r="R9" s="48"/>
      <c r="S9" s="48"/>
      <c r="T9" s="43" t="s">
        <v>19963</v>
      </c>
      <c r="U9" s="43" t="s">
        <v>19964</v>
      </c>
      <c r="V9" s="43" t="s">
        <v>19569</v>
      </c>
      <c r="W9" s="48"/>
      <c r="X9" s="43" t="s">
        <v>19977</v>
      </c>
      <c r="Y9" s="121" t="str">
        <f t="shared" si="2"/>
        <v>EMPL-18-M_8</v>
      </c>
      <c r="Z9" s="45" t="str">
        <f t="shared" si="3"/>
        <v>C</v>
      </c>
      <c r="AA9" s="55" t="str">
        <f t="shared" si="4"/>
        <v>ES</v>
      </c>
      <c r="AB9" s="57" t="str">
        <f t="shared" si="5"/>
        <v>2</v>
      </c>
      <c r="AC9" s="55" t="str">
        <f t="shared" si="6"/>
        <v>MES DE MARZO-OPERACIÓN EXENTA IGIC</v>
      </c>
      <c r="AD9" s="106" t="str">
        <f t="shared" si="7"/>
        <v>35</v>
      </c>
      <c r="AE9" s="106" t="str">
        <f t="shared" si="8"/>
        <v>C</v>
      </c>
      <c r="AF9" s="113" t="str">
        <f t="shared" si="9"/>
        <v>4</v>
      </c>
      <c r="AG9" s="113" t="str">
        <f t="shared" si="10"/>
        <v>NO</v>
      </c>
      <c r="AH9" s="113" t="str">
        <f t="shared" si="11"/>
        <v>O</v>
      </c>
      <c r="AI9" s="113" t="str">
        <f t="shared" si="12"/>
        <v>S</v>
      </c>
      <c r="AJ9" s="116">
        <f t="shared" si="13"/>
        <v>21</v>
      </c>
      <c r="AK9" s="116">
        <f t="shared" si="14"/>
        <v>1</v>
      </c>
      <c r="AL9" s="116">
        <f t="shared" si="15"/>
        <v>21</v>
      </c>
      <c r="AM9" s="119">
        <f t="shared" si="16"/>
        <v>43209</v>
      </c>
      <c r="BE9" s="72" t="s">
        <v>23</v>
      </c>
      <c r="BF9" s="10" t="str">
        <f>Entidad!AB12</f>
        <v>2018</v>
      </c>
      <c r="BG9" s="72"/>
      <c r="BH9" s="72"/>
      <c r="BI9" s="75" t="s">
        <v>19424</v>
      </c>
      <c r="BO9" s="74" t="s">
        <v>33</v>
      </c>
      <c r="BP9" s="74" t="s">
        <v>19393</v>
      </c>
      <c r="BQ9" s="97" t="s">
        <v>19291</v>
      </c>
      <c r="BR9" s="98" t="s">
        <v>305</v>
      </c>
    </row>
    <row r="10" spans="1:80" ht="45.75" thickBot="1" x14ac:dyDescent="0.3">
      <c r="A10" s="43" t="s">
        <v>153</v>
      </c>
      <c r="B10" s="44" t="s">
        <v>127</v>
      </c>
      <c r="C10" s="43"/>
      <c r="D10" s="44"/>
      <c r="E10" s="43" t="s">
        <v>19958</v>
      </c>
      <c r="F10" s="43" t="s">
        <v>18529</v>
      </c>
      <c r="G10" s="43" t="s">
        <v>19335</v>
      </c>
      <c r="H10" s="46">
        <v>1</v>
      </c>
      <c r="I10" s="47">
        <v>250.89</v>
      </c>
      <c r="J10" s="47">
        <v>17.559999999999999</v>
      </c>
      <c r="K10" s="47">
        <v>250.89</v>
      </c>
      <c r="L10" s="47">
        <v>17.559999999999999</v>
      </c>
      <c r="M10" s="43"/>
      <c r="N10" s="48">
        <v>43249</v>
      </c>
      <c r="O10" s="44"/>
      <c r="P10" s="48"/>
      <c r="Q10" s="48"/>
      <c r="R10" s="48"/>
      <c r="S10" s="48"/>
      <c r="T10" s="43" t="s">
        <v>19959</v>
      </c>
      <c r="U10" s="43" t="s">
        <v>19960</v>
      </c>
      <c r="V10" s="43" t="s">
        <v>19569</v>
      </c>
      <c r="W10" s="48"/>
      <c r="X10" s="43" t="s">
        <v>19978</v>
      </c>
      <c r="Y10" s="121" t="str">
        <f t="shared" si="2"/>
        <v>EMPL-18-M_9</v>
      </c>
      <c r="Z10" s="45" t="str">
        <f t="shared" si="3"/>
        <v>E</v>
      </c>
      <c r="AA10" s="55" t="str">
        <f t="shared" si="4"/>
        <v>ES</v>
      </c>
      <c r="AB10" s="57" t="str">
        <f t="shared" si="5"/>
        <v>2</v>
      </c>
      <c r="AC10" s="55" t="str">
        <f t="shared" si="6"/>
        <v>PERIODO 1/04/2018 A 30/04/2018 SALTO DEL NEGRO</v>
      </c>
      <c r="AD10" s="106" t="str">
        <f t="shared" si="7"/>
        <v>35</v>
      </c>
      <c r="AE10" s="106" t="str">
        <f t="shared" si="8"/>
        <v>E</v>
      </c>
      <c r="AF10" s="113" t="str">
        <f t="shared" si="9"/>
        <v/>
      </c>
      <c r="AG10" s="113" t="str">
        <f t="shared" si="10"/>
        <v>NO</v>
      </c>
      <c r="AH10" s="113" t="str">
        <f t="shared" si="11"/>
        <v>O</v>
      </c>
      <c r="AI10" s="113" t="str">
        <f t="shared" si="12"/>
        <v>S</v>
      </c>
      <c r="AJ10" s="116">
        <f t="shared" si="13"/>
        <v>268</v>
      </c>
      <c r="AK10" s="116">
        <f t="shared" si="14"/>
        <v>1</v>
      </c>
      <c r="AL10" s="116">
        <f t="shared" si="15"/>
        <v>268</v>
      </c>
      <c r="AM10" s="119">
        <f t="shared" si="16"/>
        <v>43249</v>
      </c>
      <c r="BE10" s="74" t="s">
        <v>19279</v>
      </c>
      <c r="BF10" s="104" t="str">
        <f>Entidad!AB13</f>
        <v>EMPL</v>
      </c>
      <c r="BG10" s="72"/>
      <c r="BH10" s="72"/>
      <c r="BI10" s="108" t="s">
        <v>123</v>
      </c>
      <c r="BO10" s="74" t="s">
        <v>34</v>
      </c>
      <c r="BP10" s="74" t="s">
        <v>19394</v>
      </c>
      <c r="BQ10" s="97" t="s">
        <v>19292</v>
      </c>
      <c r="BR10" s="98" t="s">
        <v>306</v>
      </c>
    </row>
    <row r="11" spans="1:80" ht="45" x14ac:dyDescent="0.25">
      <c r="A11" s="43" t="s">
        <v>308</v>
      </c>
      <c r="B11" s="44" t="s">
        <v>127</v>
      </c>
      <c r="C11" s="43"/>
      <c r="D11" s="44"/>
      <c r="E11" s="43" t="s">
        <v>19958</v>
      </c>
      <c r="F11" s="43" t="s">
        <v>18529</v>
      </c>
      <c r="G11" s="43" t="s">
        <v>19335</v>
      </c>
      <c r="H11" s="46">
        <v>1</v>
      </c>
      <c r="I11" s="47">
        <v>122.85</v>
      </c>
      <c r="J11" s="47">
        <v>8.6</v>
      </c>
      <c r="K11" s="47">
        <v>122.85</v>
      </c>
      <c r="L11" s="47">
        <v>8.6</v>
      </c>
      <c r="M11" s="43"/>
      <c r="N11" s="48">
        <v>43249</v>
      </c>
      <c r="O11" s="44"/>
      <c r="P11" s="48"/>
      <c r="Q11" s="48"/>
      <c r="R11" s="48"/>
      <c r="S11" s="48"/>
      <c r="T11" s="43" t="s">
        <v>19968</v>
      </c>
      <c r="U11" s="43" t="s">
        <v>19960</v>
      </c>
      <c r="V11" s="43" t="s">
        <v>19569</v>
      </c>
      <c r="W11" s="48"/>
      <c r="X11" s="43" t="s">
        <v>19979</v>
      </c>
      <c r="Y11" s="121" t="str">
        <f t="shared" si="2"/>
        <v>EMPL-18-M_10</v>
      </c>
      <c r="Z11" s="45" t="str">
        <f t="shared" si="3"/>
        <v>E</v>
      </c>
      <c r="AA11" s="55" t="str">
        <f t="shared" si="4"/>
        <v>ES</v>
      </c>
      <c r="AB11" s="57" t="str">
        <f t="shared" si="5"/>
        <v>2</v>
      </c>
      <c r="AC11" s="55" t="str">
        <f t="shared" si="6"/>
        <v>PERIODO 1/04/2018 A 30/04/2018 JUAN GRANDE</v>
      </c>
      <c r="AD11" s="106" t="str">
        <f t="shared" si="7"/>
        <v>35</v>
      </c>
      <c r="AE11" s="106" t="str">
        <f t="shared" si="8"/>
        <v>E</v>
      </c>
      <c r="AF11" s="113" t="str">
        <f t="shared" si="9"/>
        <v/>
      </c>
      <c r="AG11" s="113" t="str">
        <f t="shared" si="10"/>
        <v>NO</v>
      </c>
      <c r="AH11" s="113" t="str">
        <f t="shared" si="11"/>
        <v>O</v>
      </c>
      <c r="AI11" s="113" t="str">
        <f t="shared" si="12"/>
        <v>S</v>
      </c>
      <c r="AJ11" s="116">
        <f t="shared" si="13"/>
        <v>131</v>
      </c>
      <c r="AK11" s="116">
        <f t="shared" si="14"/>
        <v>1</v>
      </c>
      <c r="AL11" s="116">
        <f t="shared" si="15"/>
        <v>131</v>
      </c>
      <c r="AM11" s="119">
        <f t="shared" si="16"/>
        <v>43249</v>
      </c>
      <c r="BE11" s="74" t="s">
        <v>351</v>
      </c>
      <c r="BF11" s="104" t="str">
        <f>Entidad!AB14</f>
        <v>C</v>
      </c>
      <c r="BG11" s="72"/>
      <c r="BH11" s="72"/>
      <c r="BO11" s="74" t="s">
        <v>35</v>
      </c>
      <c r="BP11" s="74" t="s">
        <v>19388</v>
      </c>
      <c r="BQ11" s="97" t="s">
        <v>19293</v>
      </c>
      <c r="BR11" s="98" t="s">
        <v>307</v>
      </c>
    </row>
    <row r="12" spans="1:80" ht="15.75" thickBot="1" x14ac:dyDescent="0.3">
      <c r="A12" s="43" t="s">
        <v>309</v>
      </c>
      <c r="B12" s="44" t="s">
        <v>128</v>
      </c>
      <c r="C12" s="43"/>
      <c r="D12" s="44" t="s">
        <v>130</v>
      </c>
      <c r="E12" s="43" t="s">
        <v>19974</v>
      </c>
      <c r="F12" s="43" t="s">
        <v>2210</v>
      </c>
      <c r="G12" s="43" t="s">
        <v>19335</v>
      </c>
      <c r="H12" s="46">
        <v>1</v>
      </c>
      <c r="I12" s="47">
        <v>21</v>
      </c>
      <c r="J12" s="47">
        <v>0.01</v>
      </c>
      <c r="K12" s="47">
        <v>21</v>
      </c>
      <c r="L12" s="47">
        <v>0.01</v>
      </c>
      <c r="M12" s="43"/>
      <c r="N12" s="48">
        <v>43263</v>
      </c>
      <c r="O12" s="44"/>
      <c r="P12" s="48"/>
      <c r="Q12" s="48"/>
      <c r="R12" s="48"/>
      <c r="S12" s="48"/>
      <c r="T12" s="43" t="s">
        <v>19963</v>
      </c>
      <c r="U12" s="43" t="s">
        <v>19964</v>
      </c>
      <c r="V12" s="43" t="s">
        <v>19569</v>
      </c>
      <c r="W12" s="48"/>
      <c r="X12" s="43" t="s">
        <v>19980</v>
      </c>
      <c r="Y12" s="121" t="str">
        <f t="shared" si="2"/>
        <v>EMPL-18-M_11</v>
      </c>
      <c r="Z12" s="45" t="str">
        <f t="shared" si="3"/>
        <v>C</v>
      </c>
      <c r="AA12" s="55" t="str">
        <f t="shared" si="4"/>
        <v>ES</v>
      </c>
      <c r="AB12" s="57" t="str">
        <f t="shared" si="5"/>
        <v>2</v>
      </c>
      <c r="AC12" s="55" t="str">
        <f t="shared" si="6"/>
        <v>MES DE ABRIL-OPERACIÓN EXENTA IGIC</v>
      </c>
      <c r="AD12" s="106" t="str">
        <f t="shared" si="7"/>
        <v>35</v>
      </c>
      <c r="AE12" s="106" t="str">
        <f t="shared" si="8"/>
        <v>C</v>
      </c>
      <c r="AF12" s="113" t="str">
        <f t="shared" si="9"/>
        <v>4</v>
      </c>
      <c r="AG12" s="113" t="str">
        <f t="shared" si="10"/>
        <v>NO</v>
      </c>
      <c r="AH12" s="113" t="str">
        <f t="shared" si="11"/>
        <v>O</v>
      </c>
      <c r="AI12" s="113" t="str">
        <f t="shared" si="12"/>
        <v>S</v>
      </c>
      <c r="AJ12" s="116">
        <f t="shared" si="13"/>
        <v>21</v>
      </c>
      <c r="AK12" s="116">
        <f t="shared" si="14"/>
        <v>1</v>
      </c>
      <c r="AL12" s="116">
        <f t="shared" si="15"/>
        <v>21</v>
      </c>
      <c r="AM12" s="119">
        <f t="shared" si="16"/>
        <v>43263</v>
      </c>
      <c r="BO12" s="74" t="s">
        <v>36</v>
      </c>
      <c r="BP12" s="74" t="s">
        <v>19395</v>
      </c>
      <c r="BQ12" s="97" t="s">
        <v>19294</v>
      </c>
      <c r="BR12" s="98" t="s">
        <v>308</v>
      </c>
    </row>
    <row r="13" spans="1:80" x14ac:dyDescent="0.25">
      <c r="A13" s="43" t="s">
        <v>310</v>
      </c>
      <c r="B13" s="44" t="s">
        <v>128</v>
      </c>
      <c r="C13" s="43"/>
      <c r="D13" s="44" t="s">
        <v>130</v>
      </c>
      <c r="E13" s="43" t="s">
        <v>19974</v>
      </c>
      <c r="F13" s="43" t="s">
        <v>2210</v>
      </c>
      <c r="G13" s="43" t="s">
        <v>19335</v>
      </c>
      <c r="H13" s="46">
        <v>1</v>
      </c>
      <c r="I13" s="47">
        <v>21</v>
      </c>
      <c r="J13" s="47">
        <v>0.01</v>
      </c>
      <c r="K13" s="47">
        <v>21</v>
      </c>
      <c r="L13" s="47">
        <v>0.01</v>
      </c>
      <c r="M13" s="43"/>
      <c r="N13" s="48">
        <v>43263</v>
      </c>
      <c r="O13" s="44"/>
      <c r="P13" s="48"/>
      <c r="Q13" s="48"/>
      <c r="R13" s="48"/>
      <c r="S13" s="48"/>
      <c r="T13" s="43" t="s">
        <v>19963</v>
      </c>
      <c r="U13" s="43" t="s">
        <v>19964</v>
      </c>
      <c r="V13" s="43" t="s">
        <v>19569</v>
      </c>
      <c r="W13" s="48"/>
      <c r="X13" s="43" t="s">
        <v>19981</v>
      </c>
      <c r="Y13" s="121" t="str">
        <f t="shared" si="2"/>
        <v>EMPL-18-M_12</v>
      </c>
      <c r="Z13" s="45" t="str">
        <f t="shared" si="3"/>
        <v>C</v>
      </c>
      <c r="AA13" s="55" t="str">
        <f t="shared" si="4"/>
        <v>ES</v>
      </c>
      <c r="AB13" s="57" t="str">
        <f t="shared" si="5"/>
        <v>2</v>
      </c>
      <c r="AC13" s="55" t="str">
        <f t="shared" si="6"/>
        <v>MES DE MAYO-OPERACIÓN EXENTA IGIC</v>
      </c>
      <c r="AD13" s="106" t="str">
        <f t="shared" si="7"/>
        <v>35</v>
      </c>
      <c r="AE13" s="106" t="str">
        <f t="shared" si="8"/>
        <v>C</v>
      </c>
      <c r="AF13" s="113" t="str">
        <f t="shared" si="9"/>
        <v>4</v>
      </c>
      <c r="AG13" s="113" t="str">
        <f t="shared" si="10"/>
        <v>NO</v>
      </c>
      <c r="AH13" s="113" t="str">
        <f t="shared" si="11"/>
        <v>O</v>
      </c>
      <c r="AI13" s="113" t="str">
        <f t="shared" si="12"/>
        <v>S</v>
      </c>
      <c r="AJ13" s="116">
        <f t="shared" si="13"/>
        <v>21</v>
      </c>
      <c r="AK13" s="116">
        <f t="shared" si="14"/>
        <v>1</v>
      </c>
      <c r="AL13" s="116">
        <f t="shared" si="15"/>
        <v>21</v>
      </c>
      <c r="AM13" s="119">
        <f t="shared" si="16"/>
        <v>43263</v>
      </c>
      <c r="BI13" s="75" t="s">
        <v>19425</v>
      </c>
      <c r="BQ13" s="97" t="s">
        <v>19295</v>
      </c>
      <c r="BR13" s="98" t="s">
        <v>309</v>
      </c>
    </row>
    <row r="14" spans="1:80" ht="45.75" thickBot="1" x14ac:dyDescent="0.3">
      <c r="A14" s="43" t="s">
        <v>311</v>
      </c>
      <c r="B14" s="44" t="s">
        <v>128</v>
      </c>
      <c r="C14" s="43"/>
      <c r="D14" s="44" t="s">
        <v>19386</v>
      </c>
      <c r="E14" s="43" t="s">
        <v>19982</v>
      </c>
      <c r="F14" s="43" t="s">
        <v>2342</v>
      </c>
      <c r="G14" s="43" t="s">
        <v>19335</v>
      </c>
      <c r="H14" s="46">
        <v>0.03</v>
      </c>
      <c r="I14" s="47">
        <v>255.9</v>
      </c>
      <c r="J14" s="47">
        <v>7.68</v>
      </c>
      <c r="K14" s="47">
        <v>255.9</v>
      </c>
      <c r="L14" s="47">
        <v>7.68</v>
      </c>
      <c r="M14" s="43"/>
      <c r="N14" s="48">
        <v>43266</v>
      </c>
      <c r="O14" s="44"/>
      <c r="P14" s="48"/>
      <c r="Q14" s="48"/>
      <c r="R14" s="48"/>
      <c r="S14" s="48"/>
      <c r="T14" s="43" t="s">
        <v>19983</v>
      </c>
      <c r="U14" s="43" t="s">
        <v>19984</v>
      </c>
      <c r="V14" s="43" t="s">
        <v>19569</v>
      </c>
      <c r="W14" s="48"/>
      <c r="X14" s="43"/>
      <c r="Y14" s="121" t="str">
        <f t="shared" si="2"/>
        <v>EMPL-18-M_13</v>
      </c>
      <c r="Z14" s="45" t="str">
        <f t="shared" si="3"/>
        <v>C</v>
      </c>
      <c r="AA14" s="55" t="str">
        <f t="shared" si="4"/>
        <v>ES</v>
      </c>
      <c r="AB14" s="57" t="str">
        <f t="shared" si="5"/>
        <v>2</v>
      </c>
      <c r="AC14" s="55" t="str">
        <f t="shared" si="6"/>
        <v>Sin observaciones</v>
      </c>
      <c r="AD14" s="106" t="str">
        <f t="shared" si="7"/>
        <v>35</v>
      </c>
      <c r="AE14" s="106" t="str">
        <f t="shared" si="8"/>
        <v>C</v>
      </c>
      <c r="AF14" s="113" t="str">
        <f t="shared" si="9"/>
        <v>3</v>
      </c>
      <c r="AG14" s="113" t="str">
        <f t="shared" si="10"/>
        <v>NO</v>
      </c>
      <c r="AH14" s="113" t="str">
        <f t="shared" si="11"/>
        <v>O</v>
      </c>
      <c r="AI14" s="113" t="str">
        <f t="shared" si="12"/>
        <v>S</v>
      </c>
      <c r="AJ14" s="116">
        <f t="shared" si="13"/>
        <v>264</v>
      </c>
      <c r="AK14" s="116">
        <f t="shared" si="14"/>
        <v>0</v>
      </c>
      <c r="AL14" s="116">
        <f t="shared" si="15"/>
        <v>264</v>
      </c>
      <c r="AM14" s="119">
        <f t="shared" si="16"/>
        <v>43266</v>
      </c>
      <c r="BI14" s="108" t="s">
        <v>123</v>
      </c>
      <c r="BQ14" s="97" t="s">
        <v>19296</v>
      </c>
      <c r="BR14" s="98" t="s">
        <v>310</v>
      </c>
      <c r="CA14" s="72"/>
    </row>
    <row r="15" spans="1:80" ht="45" x14ac:dyDescent="0.25">
      <c r="A15" s="43" t="s">
        <v>312</v>
      </c>
      <c r="B15" s="44" t="s">
        <v>127</v>
      </c>
      <c r="C15" s="43"/>
      <c r="D15" s="44"/>
      <c r="E15" s="43" t="s">
        <v>19985</v>
      </c>
      <c r="F15" s="43" t="s">
        <v>18529</v>
      </c>
      <c r="G15" s="43" t="s">
        <v>19335</v>
      </c>
      <c r="H15" s="46">
        <v>1</v>
      </c>
      <c r="I15" s="47">
        <v>5.35</v>
      </c>
      <c r="J15" s="47">
        <v>0.37</v>
      </c>
      <c r="K15" s="47">
        <v>5.35</v>
      </c>
      <c r="L15" s="47">
        <v>0.37</v>
      </c>
      <c r="M15" s="43"/>
      <c r="N15" s="48">
        <v>43266</v>
      </c>
      <c r="O15" s="44"/>
      <c r="P15" s="48"/>
      <c r="Q15" s="48"/>
      <c r="R15" s="48"/>
      <c r="S15" s="48"/>
      <c r="T15" s="43" t="s">
        <v>19986</v>
      </c>
      <c r="U15" s="43" t="s">
        <v>19987</v>
      </c>
      <c r="V15" s="43" t="s">
        <v>19569</v>
      </c>
      <c r="W15" s="48"/>
      <c r="X15" s="43"/>
      <c r="Y15" s="121" t="str">
        <f t="shared" si="2"/>
        <v>EMPL-18-M_14</v>
      </c>
      <c r="Z15" s="45" t="str">
        <f t="shared" si="3"/>
        <v>E</v>
      </c>
      <c r="AA15" s="55" t="str">
        <f t="shared" si="4"/>
        <v>ES</v>
      </c>
      <c r="AB15" s="57" t="str">
        <f t="shared" si="5"/>
        <v>2</v>
      </c>
      <c r="AC15" s="55" t="str">
        <f t="shared" si="6"/>
        <v>Sin observaciones</v>
      </c>
      <c r="AD15" s="106" t="str">
        <f t="shared" si="7"/>
        <v>35</v>
      </c>
      <c r="AE15" s="106" t="str">
        <f t="shared" si="8"/>
        <v>E</v>
      </c>
      <c r="AF15" s="113" t="str">
        <f t="shared" si="9"/>
        <v/>
      </c>
      <c r="AG15" s="113" t="str">
        <f t="shared" si="10"/>
        <v>NO</v>
      </c>
      <c r="AH15" s="113" t="str">
        <f t="shared" si="11"/>
        <v>O</v>
      </c>
      <c r="AI15" s="113" t="str">
        <f t="shared" si="12"/>
        <v>S</v>
      </c>
      <c r="AJ15" s="116">
        <f t="shared" si="13"/>
        <v>6</v>
      </c>
      <c r="AK15" s="116">
        <f t="shared" si="14"/>
        <v>1</v>
      </c>
      <c r="AL15" s="116">
        <f t="shared" si="15"/>
        <v>6</v>
      </c>
      <c r="AM15" s="119">
        <f t="shared" si="16"/>
        <v>43266</v>
      </c>
      <c r="BQ15" s="97" t="s">
        <v>19297</v>
      </c>
      <c r="BR15" s="98" t="s">
        <v>311</v>
      </c>
      <c r="BZ15" s="72"/>
      <c r="CA15" s="72"/>
    </row>
    <row r="16" spans="1:80" ht="45" x14ac:dyDescent="0.25">
      <c r="A16" s="43" t="s">
        <v>313</v>
      </c>
      <c r="B16" s="44" t="s">
        <v>128</v>
      </c>
      <c r="C16" s="43"/>
      <c r="D16" s="44" t="s">
        <v>130</v>
      </c>
      <c r="E16" s="43" t="s">
        <v>19988</v>
      </c>
      <c r="F16" s="43" t="s">
        <v>17959</v>
      </c>
      <c r="G16" s="43" t="s">
        <v>19335</v>
      </c>
      <c r="H16" s="46">
        <v>0.03</v>
      </c>
      <c r="I16" s="47">
        <v>312.05</v>
      </c>
      <c r="J16" s="47">
        <v>21.84</v>
      </c>
      <c r="K16" s="47">
        <v>312.05</v>
      </c>
      <c r="L16" s="47">
        <v>21.84</v>
      </c>
      <c r="M16" s="43"/>
      <c r="N16" s="48">
        <v>43269</v>
      </c>
      <c r="O16" s="44"/>
      <c r="P16" s="48"/>
      <c r="Q16" s="48"/>
      <c r="R16" s="48"/>
      <c r="S16" s="48"/>
      <c r="T16" s="43" t="s">
        <v>19990</v>
      </c>
      <c r="U16" s="43" t="s">
        <v>19991</v>
      </c>
      <c r="V16" s="43" t="s">
        <v>19569</v>
      </c>
      <c r="W16" s="48"/>
      <c r="X16" s="43"/>
      <c r="Y16" s="121" t="str">
        <f t="shared" si="2"/>
        <v>EMPL-18-M_15</v>
      </c>
      <c r="Z16" s="45" t="str">
        <f t="shared" si="3"/>
        <v>C</v>
      </c>
      <c r="AA16" s="55" t="str">
        <f t="shared" si="4"/>
        <v>ES</v>
      </c>
      <c r="AB16" s="57" t="str">
        <f t="shared" si="5"/>
        <v>2</v>
      </c>
      <c r="AC16" s="55" t="str">
        <f t="shared" si="6"/>
        <v>Sin observaciones</v>
      </c>
      <c r="AD16" s="106" t="str">
        <f t="shared" si="7"/>
        <v>35</v>
      </c>
      <c r="AE16" s="106" t="str">
        <f t="shared" si="8"/>
        <v>C</v>
      </c>
      <c r="AF16" s="113" t="str">
        <f t="shared" si="9"/>
        <v>4</v>
      </c>
      <c r="AG16" s="113" t="str">
        <f t="shared" si="10"/>
        <v>NO</v>
      </c>
      <c r="AH16" s="113" t="str">
        <f t="shared" si="11"/>
        <v>O</v>
      </c>
      <c r="AI16" s="113" t="str">
        <f t="shared" si="12"/>
        <v>S</v>
      </c>
      <c r="AJ16" s="116">
        <f t="shared" si="13"/>
        <v>334</v>
      </c>
      <c r="AK16" s="116">
        <f t="shared" si="14"/>
        <v>0</v>
      </c>
      <c r="AL16" s="116">
        <f t="shared" si="15"/>
        <v>334</v>
      </c>
      <c r="AM16" s="119">
        <f t="shared" si="16"/>
        <v>43269</v>
      </c>
      <c r="BQ16" s="97" t="s">
        <v>19298</v>
      </c>
      <c r="BR16" s="98" t="s">
        <v>312</v>
      </c>
      <c r="BZ16" s="72"/>
      <c r="CA16" s="72"/>
    </row>
    <row r="17" spans="1:79" ht="45" x14ac:dyDescent="0.25">
      <c r="A17" s="43" t="s">
        <v>314</v>
      </c>
      <c r="B17" s="44" t="s">
        <v>128</v>
      </c>
      <c r="C17" s="43"/>
      <c r="D17" s="44" t="s">
        <v>130</v>
      </c>
      <c r="E17" s="43" t="s">
        <v>19989</v>
      </c>
      <c r="F17" s="43" t="s">
        <v>17959</v>
      </c>
      <c r="G17" s="43" t="s">
        <v>19335</v>
      </c>
      <c r="H17" s="46">
        <v>0.03</v>
      </c>
      <c r="I17" s="47">
        <v>408.25</v>
      </c>
      <c r="J17" s="47">
        <v>28.58</v>
      </c>
      <c r="K17" s="47">
        <v>408.25</v>
      </c>
      <c r="L17" s="47">
        <v>28.58</v>
      </c>
      <c r="M17" s="43"/>
      <c r="N17" s="48">
        <v>43269</v>
      </c>
      <c r="O17" s="44"/>
      <c r="P17" s="48"/>
      <c r="Q17" s="48"/>
      <c r="R17" s="48"/>
      <c r="S17" s="48"/>
      <c r="T17" s="43" t="s">
        <v>19990</v>
      </c>
      <c r="U17" s="43" t="s">
        <v>19991</v>
      </c>
      <c r="V17" s="43" t="s">
        <v>19569</v>
      </c>
      <c r="W17" s="48"/>
      <c r="X17" s="43"/>
      <c r="Y17" s="121" t="str">
        <f t="shared" si="2"/>
        <v>EMPL-18-M_16</v>
      </c>
      <c r="Z17" s="45" t="str">
        <f t="shared" si="3"/>
        <v>C</v>
      </c>
      <c r="AA17" s="55" t="str">
        <f t="shared" si="4"/>
        <v>ES</v>
      </c>
      <c r="AB17" s="57" t="str">
        <f t="shared" si="5"/>
        <v>2</v>
      </c>
      <c r="AC17" s="55" t="str">
        <f t="shared" si="6"/>
        <v>Sin observaciones</v>
      </c>
      <c r="AD17" s="106" t="str">
        <f t="shared" si="7"/>
        <v>35</v>
      </c>
      <c r="AE17" s="106" t="str">
        <f t="shared" si="8"/>
        <v>C</v>
      </c>
      <c r="AF17" s="113" t="str">
        <f t="shared" si="9"/>
        <v>4</v>
      </c>
      <c r="AG17" s="113" t="str">
        <f t="shared" si="10"/>
        <v>NO</v>
      </c>
      <c r="AH17" s="113" t="str">
        <f t="shared" si="11"/>
        <v>O</v>
      </c>
      <c r="AI17" s="113" t="str">
        <f t="shared" si="12"/>
        <v>S</v>
      </c>
      <c r="AJ17" s="116">
        <f t="shared" si="13"/>
        <v>437</v>
      </c>
      <c r="AK17" s="116">
        <f t="shared" si="14"/>
        <v>0</v>
      </c>
      <c r="AL17" s="116">
        <f t="shared" si="15"/>
        <v>437</v>
      </c>
      <c r="AM17" s="119">
        <f t="shared" si="16"/>
        <v>43269</v>
      </c>
      <c r="BQ17" s="97" t="s">
        <v>19299</v>
      </c>
      <c r="BR17" s="98" t="s">
        <v>313</v>
      </c>
      <c r="BZ17" s="72"/>
      <c r="CA17" s="72"/>
    </row>
    <row r="18" spans="1:79" ht="45" x14ac:dyDescent="0.25">
      <c r="A18" s="43" t="s">
        <v>315</v>
      </c>
      <c r="B18" s="44" t="s">
        <v>127</v>
      </c>
      <c r="C18" s="43"/>
      <c r="D18" s="44"/>
      <c r="E18" s="43" t="s">
        <v>19958</v>
      </c>
      <c r="F18" s="43" t="s">
        <v>18529</v>
      </c>
      <c r="G18" s="43" t="s">
        <v>19335</v>
      </c>
      <c r="H18" s="46">
        <v>1</v>
      </c>
      <c r="I18" s="47">
        <v>163.19999999999999</v>
      </c>
      <c r="J18" s="47">
        <v>11.42</v>
      </c>
      <c r="K18" s="47">
        <v>163.19999999999999</v>
      </c>
      <c r="L18" s="47">
        <v>11.42</v>
      </c>
      <c r="M18" s="43"/>
      <c r="N18" s="48">
        <v>43272</v>
      </c>
      <c r="O18" s="44"/>
      <c r="P18" s="48"/>
      <c r="Q18" s="48"/>
      <c r="R18" s="48"/>
      <c r="S18" s="48"/>
      <c r="T18" s="43" t="s">
        <v>19968</v>
      </c>
      <c r="U18" s="43" t="s">
        <v>19960</v>
      </c>
      <c r="V18" s="43" t="s">
        <v>19569</v>
      </c>
      <c r="W18" s="48"/>
      <c r="X18" s="43" t="s">
        <v>19992</v>
      </c>
      <c r="Y18" s="121" t="str">
        <f t="shared" si="2"/>
        <v>EMPL-18-M_17</v>
      </c>
      <c r="Z18" s="45" t="str">
        <f t="shared" si="3"/>
        <v>E</v>
      </c>
      <c r="AA18" s="55" t="str">
        <f t="shared" si="4"/>
        <v>ES</v>
      </c>
      <c r="AB18" s="57" t="str">
        <f t="shared" si="5"/>
        <v>2</v>
      </c>
      <c r="AC18" s="55" t="str">
        <f t="shared" si="6"/>
        <v>PERIODO 01/05/2018 A 31/05/2018 JUAN GRANDE</v>
      </c>
      <c r="AD18" s="106" t="str">
        <f t="shared" si="7"/>
        <v>35</v>
      </c>
      <c r="AE18" s="106" t="str">
        <f t="shared" si="8"/>
        <v>E</v>
      </c>
      <c r="AF18" s="113" t="str">
        <f t="shared" si="9"/>
        <v/>
      </c>
      <c r="AG18" s="113" t="str">
        <f t="shared" si="10"/>
        <v>NO</v>
      </c>
      <c r="AH18" s="113" t="str">
        <f t="shared" si="11"/>
        <v>O</v>
      </c>
      <c r="AI18" s="113" t="str">
        <f t="shared" si="12"/>
        <v>S</v>
      </c>
      <c r="AJ18" s="116">
        <f t="shared" si="13"/>
        <v>175</v>
      </c>
      <c r="AK18" s="116">
        <f t="shared" si="14"/>
        <v>1</v>
      </c>
      <c r="AL18" s="116">
        <f t="shared" si="15"/>
        <v>175</v>
      </c>
      <c r="AM18" s="119">
        <f t="shared" si="16"/>
        <v>43272</v>
      </c>
      <c r="BQ18" s="97" t="s">
        <v>19300</v>
      </c>
      <c r="BR18" s="98" t="s">
        <v>314</v>
      </c>
      <c r="BZ18" s="72"/>
      <c r="CA18" s="72"/>
    </row>
    <row r="19" spans="1:79" ht="45" x14ac:dyDescent="0.25">
      <c r="A19" s="43" t="s">
        <v>316</v>
      </c>
      <c r="B19" s="44" t="s">
        <v>127</v>
      </c>
      <c r="C19" s="43"/>
      <c r="D19" s="44"/>
      <c r="E19" s="43" t="s">
        <v>19958</v>
      </c>
      <c r="F19" s="43" t="s">
        <v>18529</v>
      </c>
      <c r="G19" s="43" t="s">
        <v>19335</v>
      </c>
      <c r="H19" s="46">
        <v>1</v>
      </c>
      <c r="I19" s="47">
        <v>184.63</v>
      </c>
      <c r="J19" s="47">
        <v>12.92</v>
      </c>
      <c r="K19" s="47">
        <v>184.63</v>
      </c>
      <c r="L19" s="47">
        <v>12.92</v>
      </c>
      <c r="M19" s="43"/>
      <c r="N19" s="48">
        <v>43272</v>
      </c>
      <c r="O19" s="44"/>
      <c r="P19" s="48"/>
      <c r="Q19" s="48"/>
      <c r="R19" s="48"/>
      <c r="S19" s="48"/>
      <c r="T19" s="43" t="s">
        <v>19959</v>
      </c>
      <c r="U19" s="43" t="s">
        <v>19960</v>
      </c>
      <c r="V19" s="43" t="s">
        <v>19569</v>
      </c>
      <c r="W19" s="48"/>
      <c r="X19" s="43" t="s">
        <v>19993</v>
      </c>
      <c r="Y19" s="121" t="str">
        <f t="shared" si="2"/>
        <v>EMPL-18-M_18</v>
      </c>
      <c r="Z19" s="45" t="str">
        <f t="shared" si="3"/>
        <v>E</v>
      </c>
      <c r="AA19" s="55" t="str">
        <f t="shared" si="4"/>
        <v>ES</v>
      </c>
      <c r="AB19" s="57" t="str">
        <f t="shared" si="5"/>
        <v>2</v>
      </c>
      <c r="AC19" s="55" t="str">
        <f t="shared" si="6"/>
        <v>PERIODO 01/05/2018 A 31/05/2018 SALTO DEL NEGRO</v>
      </c>
      <c r="AD19" s="106" t="str">
        <f t="shared" si="7"/>
        <v>35</v>
      </c>
      <c r="AE19" s="106" t="str">
        <f t="shared" si="8"/>
        <v>E</v>
      </c>
      <c r="AF19" s="113" t="str">
        <f t="shared" si="9"/>
        <v/>
      </c>
      <c r="AG19" s="113" t="str">
        <f t="shared" si="10"/>
        <v>NO</v>
      </c>
      <c r="AH19" s="113" t="str">
        <f t="shared" si="11"/>
        <v>O</v>
      </c>
      <c r="AI19" s="113" t="str">
        <f t="shared" si="12"/>
        <v>S</v>
      </c>
      <c r="AJ19" s="116">
        <f t="shared" si="13"/>
        <v>198</v>
      </c>
      <c r="AK19" s="116">
        <f t="shared" si="14"/>
        <v>1</v>
      </c>
      <c r="AL19" s="116">
        <f t="shared" si="15"/>
        <v>198</v>
      </c>
      <c r="AM19" s="119">
        <f t="shared" si="16"/>
        <v>43272</v>
      </c>
      <c r="BQ19" s="97" t="s">
        <v>19301</v>
      </c>
      <c r="BR19" s="98" t="s">
        <v>315</v>
      </c>
      <c r="BU19" s="72"/>
      <c r="BV19" s="72"/>
      <c r="BZ19" s="72"/>
      <c r="CA19" s="72"/>
    </row>
    <row r="20" spans="1:79" ht="45" x14ac:dyDescent="0.25">
      <c r="A20" s="43" t="s">
        <v>317</v>
      </c>
      <c r="B20" s="44" t="s">
        <v>127</v>
      </c>
      <c r="C20" s="43"/>
      <c r="D20" s="44"/>
      <c r="E20" s="43" t="s">
        <v>19958</v>
      </c>
      <c r="F20" s="43" t="s">
        <v>18529</v>
      </c>
      <c r="G20" s="43" t="s">
        <v>19335</v>
      </c>
      <c r="H20" s="46">
        <v>1</v>
      </c>
      <c r="I20" s="47">
        <v>104.33</v>
      </c>
      <c r="J20" s="47">
        <v>7.3</v>
      </c>
      <c r="K20" s="47">
        <v>104.33</v>
      </c>
      <c r="L20" s="47">
        <v>7.3</v>
      </c>
      <c r="M20" s="43"/>
      <c r="N20" s="48">
        <v>43307</v>
      </c>
      <c r="O20" s="44"/>
      <c r="P20" s="48"/>
      <c r="Q20" s="48"/>
      <c r="R20" s="48"/>
      <c r="S20" s="48"/>
      <c r="T20" s="43" t="s">
        <v>19959</v>
      </c>
      <c r="U20" s="43" t="s">
        <v>19960</v>
      </c>
      <c r="V20" s="43" t="s">
        <v>19569</v>
      </c>
      <c r="W20" s="48"/>
      <c r="X20" s="43" t="s">
        <v>19994</v>
      </c>
      <c r="Y20" s="121" t="str">
        <f t="shared" si="2"/>
        <v>EMPL-18-M_19</v>
      </c>
      <c r="Z20" s="45" t="str">
        <f t="shared" si="3"/>
        <v>E</v>
      </c>
      <c r="AA20" s="55" t="str">
        <f t="shared" si="4"/>
        <v>ES</v>
      </c>
      <c r="AB20" s="57" t="str">
        <f t="shared" si="5"/>
        <v>2</v>
      </c>
      <c r="AC20" s="55" t="str">
        <f t="shared" si="6"/>
        <v>PERIODO 01/06/2018 A 30/06/2018 SALTO DEL NEGRO</v>
      </c>
      <c r="AD20" s="106" t="str">
        <f t="shared" si="7"/>
        <v>35</v>
      </c>
      <c r="AE20" s="106" t="str">
        <f t="shared" si="8"/>
        <v>E</v>
      </c>
      <c r="AF20" s="113" t="str">
        <f t="shared" si="9"/>
        <v/>
      </c>
      <c r="AG20" s="113" t="str">
        <f t="shared" si="10"/>
        <v>NO</v>
      </c>
      <c r="AH20" s="113" t="str">
        <f t="shared" si="11"/>
        <v>O</v>
      </c>
      <c r="AI20" s="113" t="str">
        <f t="shared" si="12"/>
        <v>S</v>
      </c>
      <c r="AJ20" s="116">
        <f t="shared" si="13"/>
        <v>112</v>
      </c>
      <c r="AK20" s="116">
        <f t="shared" si="14"/>
        <v>1</v>
      </c>
      <c r="AL20" s="116">
        <f t="shared" si="15"/>
        <v>112</v>
      </c>
      <c r="AM20" s="119">
        <f t="shared" si="16"/>
        <v>43307</v>
      </c>
      <c r="BQ20" s="97" t="s">
        <v>19302</v>
      </c>
      <c r="BR20" s="98" t="s">
        <v>316</v>
      </c>
      <c r="BU20" s="72"/>
      <c r="BV20" s="72"/>
      <c r="BZ20" s="72"/>
      <c r="CA20" s="72"/>
    </row>
    <row r="21" spans="1:79" ht="45" x14ac:dyDescent="0.25">
      <c r="A21" s="43" t="s">
        <v>19304</v>
      </c>
      <c r="B21" s="44" t="s">
        <v>127</v>
      </c>
      <c r="C21" s="43"/>
      <c r="D21" s="44"/>
      <c r="E21" s="43" t="s">
        <v>19958</v>
      </c>
      <c r="F21" s="43" t="s">
        <v>19995</v>
      </c>
      <c r="G21" s="43" t="s">
        <v>19335</v>
      </c>
      <c r="H21" s="46">
        <v>1</v>
      </c>
      <c r="I21" s="47">
        <v>72.63</v>
      </c>
      <c r="J21" s="47">
        <v>5.08</v>
      </c>
      <c r="K21" s="47">
        <v>72.63</v>
      </c>
      <c r="L21" s="47">
        <v>5.08</v>
      </c>
      <c r="M21" s="43"/>
      <c r="N21" s="48">
        <v>43318</v>
      </c>
      <c r="O21" s="44"/>
      <c r="P21" s="48"/>
      <c r="Q21" s="48"/>
      <c r="R21" s="48"/>
      <c r="S21" s="48"/>
      <c r="T21" s="43" t="s">
        <v>19968</v>
      </c>
      <c r="U21" s="43" t="s">
        <v>19960</v>
      </c>
      <c r="V21" s="43" t="s">
        <v>19569</v>
      </c>
      <c r="W21" s="48"/>
      <c r="X21" s="43" t="s">
        <v>19996</v>
      </c>
      <c r="Y21" s="121" t="str">
        <f t="shared" si="2"/>
        <v>EMPL-18-M_20</v>
      </c>
      <c r="Z21" s="45" t="str">
        <f t="shared" si="3"/>
        <v>E</v>
      </c>
      <c r="AA21" s="55" t="str">
        <f t="shared" si="4"/>
        <v>ES</v>
      </c>
      <c r="AB21" s="57" t="str">
        <f t="shared" si="5"/>
        <v>2</v>
      </c>
      <c r="AC21" s="55" t="str">
        <f t="shared" si="6"/>
        <v>PERIODO 01/06/2018 A 30/06/2018 JUAN GRANDE</v>
      </c>
      <c r="AD21" s="106" t="str">
        <f t="shared" si="7"/>
        <v>35</v>
      </c>
      <c r="AE21" s="106" t="str">
        <f t="shared" si="8"/>
        <v>E</v>
      </c>
      <c r="AF21" s="113" t="str">
        <f t="shared" si="9"/>
        <v/>
      </c>
      <c r="AG21" s="113" t="str">
        <f t="shared" si="10"/>
        <v>NO</v>
      </c>
      <c r="AH21" s="113" t="str">
        <f t="shared" si="11"/>
        <v>O</v>
      </c>
      <c r="AI21" s="113" t="str">
        <f t="shared" si="12"/>
        <v>S</v>
      </c>
      <c r="AJ21" s="116">
        <f t="shared" si="13"/>
        <v>78</v>
      </c>
      <c r="AK21" s="116">
        <f t="shared" si="14"/>
        <v>1</v>
      </c>
      <c r="AL21" s="116">
        <f t="shared" si="15"/>
        <v>78</v>
      </c>
      <c r="AM21" s="119">
        <f t="shared" si="16"/>
        <v>43318</v>
      </c>
      <c r="BQ21" s="97" t="s">
        <v>19303</v>
      </c>
      <c r="BR21" s="98" t="s">
        <v>317</v>
      </c>
    </row>
    <row r="22" spans="1:79" ht="30" x14ac:dyDescent="0.25">
      <c r="A22" s="43" t="s">
        <v>19306</v>
      </c>
      <c r="B22" s="44" t="s">
        <v>128</v>
      </c>
      <c r="C22" s="43"/>
      <c r="D22" s="44" t="s">
        <v>130</v>
      </c>
      <c r="E22" s="43" t="s">
        <v>19997</v>
      </c>
      <c r="F22" s="43" t="s">
        <v>3040</v>
      </c>
      <c r="G22" s="43" t="s">
        <v>19335</v>
      </c>
      <c r="H22" s="46">
        <v>0.03</v>
      </c>
      <c r="I22" s="47">
        <v>44</v>
      </c>
      <c r="J22" s="47">
        <v>3.08</v>
      </c>
      <c r="K22" s="47">
        <v>44</v>
      </c>
      <c r="L22" s="47">
        <v>3.08</v>
      </c>
      <c r="M22" s="43"/>
      <c r="N22" s="48">
        <v>43313</v>
      </c>
      <c r="O22" s="44"/>
      <c r="P22" s="48"/>
      <c r="Q22" s="48"/>
      <c r="R22" s="48"/>
      <c r="S22" s="48"/>
      <c r="T22" s="43" t="s">
        <v>19998</v>
      </c>
      <c r="U22" s="43" t="s">
        <v>19957</v>
      </c>
      <c r="V22" s="43" t="s">
        <v>19569</v>
      </c>
      <c r="W22" s="48"/>
      <c r="X22" s="43"/>
      <c r="Y22" s="121" t="str">
        <f t="shared" si="2"/>
        <v>EMPL-18-M_21</v>
      </c>
      <c r="Z22" s="45" t="str">
        <f t="shared" si="3"/>
        <v>C</v>
      </c>
      <c r="AA22" s="55" t="str">
        <f t="shared" si="4"/>
        <v>ES</v>
      </c>
      <c r="AB22" s="57" t="str">
        <f t="shared" si="5"/>
        <v>2</v>
      </c>
      <c r="AC22" s="55" t="str">
        <f t="shared" si="6"/>
        <v>Sin observaciones</v>
      </c>
      <c r="AD22" s="106" t="str">
        <f t="shared" si="7"/>
        <v>35</v>
      </c>
      <c r="AE22" s="106" t="str">
        <f t="shared" si="8"/>
        <v>C</v>
      </c>
      <c r="AF22" s="113" t="str">
        <f t="shared" si="9"/>
        <v>4</v>
      </c>
      <c r="AG22" s="113" t="str">
        <f t="shared" si="10"/>
        <v>NO</v>
      </c>
      <c r="AH22" s="113" t="str">
        <f t="shared" si="11"/>
        <v>O</v>
      </c>
      <c r="AI22" s="113" t="str">
        <f t="shared" si="12"/>
        <v>S</v>
      </c>
      <c r="AJ22" s="116">
        <f t="shared" si="13"/>
        <v>47</v>
      </c>
      <c r="AK22" s="116">
        <f t="shared" si="14"/>
        <v>0</v>
      </c>
      <c r="AL22" s="116">
        <f t="shared" si="15"/>
        <v>47</v>
      </c>
      <c r="AM22" s="119">
        <f t="shared" si="16"/>
        <v>43313</v>
      </c>
      <c r="BQ22" s="97" t="s">
        <v>19305</v>
      </c>
      <c r="BR22" s="98" t="s">
        <v>19304</v>
      </c>
    </row>
    <row r="23" spans="1:79" ht="45" x14ac:dyDescent="0.25">
      <c r="A23" s="43" t="s">
        <v>19308</v>
      </c>
      <c r="B23" s="44" t="s">
        <v>128</v>
      </c>
      <c r="C23" s="43"/>
      <c r="D23" s="44" t="s">
        <v>130</v>
      </c>
      <c r="E23" s="43" t="s">
        <v>19999</v>
      </c>
      <c r="F23" s="43" t="s">
        <v>2928</v>
      </c>
      <c r="G23" s="43" t="s">
        <v>19335</v>
      </c>
      <c r="H23" s="46">
        <v>0.03</v>
      </c>
      <c r="I23" s="47">
        <v>280.66000000000003</v>
      </c>
      <c r="J23" s="47">
        <v>0.01</v>
      </c>
      <c r="K23" s="47">
        <v>280.66000000000003</v>
      </c>
      <c r="L23" s="47">
        <v>0.01</v>
      </c>
      <c r="M23" s="43"/>
      <c r="N23" s="48">
        <v>43375</v>
      </c>
      <c r="O23" s="44"/>
      <c r="P23" s="48"/>
      <c r="Q23" s="48"/>
      <c r="R23" s="48"/>
      <c r="S23" s="48"/>
      <c r="T23" s="43" t="s">
        <v>20000</v>
      </c>
      <c r="U23" s="43" t="s">
        <v>20001</v>
      </c>
      <c r="V23" s="43" t="s">
        <v>19569</v>
      </c>
      <c r="W23" s="48"/>
      <c r="X23" s="43" t="s">
        <v>20003</v>
      </c>
      <c r="Y23" s="121" t="str">
        <f t="shared" si="2"/>
        <v>EMPL-18-M_22</v>
      </c>
      <c r="Z23" s="45" t="str">
        <f t="shared" si="3"/>
        <v>C</v>
      </c>
      <c r="AA23" s="55" t="str">
        <f t="shared" si="4"/>
        <v>ES</v>
      </c>
      <c r="AB23" s="57" t="str">
        <f t="shared" si="5"/>
        <v>2</v>
      </c>
      <c r="AC23" s="55" t="str">
        <f t="shared" si="6"/>
        <v>OPERACIÓN EXENTA DE IGIC</v>
      </c>
      <c r="AD23" s="106" t="str">
        <f t="shared" si="7"/>
        <v>35</v>
      </c>
      <c r="AE23" s="106" t="str">
        <f t="shared" si="8"/>
        <v>C</v>
      </c>
      <c r="AF23" s="113" t="str">
        <f t="shared" si="9"/>
        <v>4</v>
      </c>
      <c r="AG23" s="113" t="str">
        <f t="shared" si="10"/>
        <v>NO</v>
      </c>
      <c r="AH23" s="113" t="str">
        <f t="shared" si="11"/>
        <v>O</v>
      </c>
      <c r="AI23" s="113" t="str">
        <f t="shared" si="12"/>
        <v>S</v>
      </c>
      <c r="AJ23" s="116">
        <f t="shared" si="13"/>
        <v>281</v>
      </c>
      <c r="AK23" s="116">
        <f t="shared" si="14"/>
        <v>0</v>
      </c>
      <c r="AL23" s="116">
        <f t="shared" si="15"/>
        <v>281</v>
      </c>
      <c r="AM23" s="119">
        <f t="shared" si="16"/>
        <v>43375</v>
      </c>
      <c r="BQ23" s="97" t="s">
        <v>19307</v>
      </c>
      <c r="BR23" s="98" t="s">
        <v>19306</v>
      </c>
    </row>
    <row r="24" spans="1:79" ht="45" x14ac:dyDescent="0.25">
      <c r="A24" s="43" t="s">
        <v>19310</v>
      </c>
      <c r="B24" s="44" t="s">
        <v>128</v>
      </c>
      <c r="C24" s="43"/>
      <c r="D24" s="44" t="s">
        <v>130</v>
      </c>
      <c r="E24" s="43" t="s">
        <v>20002</v>
      </c>
      <c r="F24" s="43" t="s">
        <v>2928</v>
      </c>
      <c r="G24" s="43" t="s">
        <v>19335</v>
      </c>
      <c r="H24" s="46">
        <v>0.03</v>
      </c>
      <c r="I24" s="47">
        <v>161.52000000000001</v>
      </c>
      <c r="J24" s="47">
        <v>0.01</v>
      </c>
      <c r="K24" s="47">
        <v>161.52000000000001</v>
      </c>
      <c r="L24" s="47">
        <v>0.01</v>
      </c>
      <c r="M24" s="43"/>
      <c r="N24" s="48">
        <v>43375</v>
      </c>
      <c r="O24" s="44"/>
      <c r="P24" s="48"/>
      <c r="Q24" s="48"/>
      <c r="R24" s="48"/>
      <c r="S24" s="48"/>
      <c r="T24" s="43" t="s">
        <v>20000</v>
      </c>
      <c r="U24" s="43" t="s">
        <v>20001</v>
      </c>
      <c r="V24" s="43" t="s">
        <v>19569</v>
      </c>
      <c r="W24" s="48"/>
      <c r="X24" s="43" t="s">
        <v>20003</v>
      </c>
      <c r="Y24" s="121" t="str">
        <f t="shared" si="2"/>
        <v>EMPL-18-M_23</v>
      </c>
      <c r="Z24" s="45" t="str">
        <f t="shared" si="3"/>
        <v>C</v>
      </c>
      <c r="AA24" s="55" t="str">
        <f t="shared" si="4"/>
        <v>ES</v>
      </c>
      <c r="AB24" s="57" t="str">
        <f t="shared" si="5"/>
        <v>2</v>
      </c>
      <c r="AC24" s="55" t="str">
        <f t="shared" si="6"/>
        <v>OPERACIÓN EXENTA DE IGIC</v>
      </c>
      <c r="AD24" s="106" t="str">
        <f t="shared" si="7"/>
        <v>35</v>
      </c>
      <c r="AE24" s="106" t="str">
        <f t="shared" si="8"/>
        <v>C</v>
      </c>
      <c r="AF24" s="113" t="str">
        <f t="shared" si="9"/>
        <v>4</v>
      </c>
      <c r="AG24" s="113" t="str">
        <f t="shared" si="10"/>
        <v>NO</v>
      </c>
      <c r="AH24" s="113" t="str">
        <f t="shared" si="11"/>
        <v>O</v>
      </c>
      <c r="AI24" s="113" t="str">
        <f t="shared" si="12"/>
        <v>S</v>
      </c>
      <c r="AJ24" s="116">
        <f t="shared" si="13"/>
        <v>162</v>
      </c>
      <c r="AK24" s="116">
        <f t="shared" si="14"/>
        <v>0</v>
      </c>
      <c r="AL24" s="116">
        <f t="shared" si="15"/>
        <v>162</v>
      </c>
      <c r="AM24" s="119">
        <f t="shared" si="16"/>
        <v>43375</v>
      </c>
      <c r="BQ24" s="97" t="s">
        <v>19309</v>
      </c>
      <c r="BR24" s="98" t="s">
        <v>19308</v>
      </c>
    </row>
    <row r="25" spans="1:79" ht="60" x14ac:dyDescent="0.25">
      <c r="A25" s="43" t="s">
        <v>19312</v>
      </c>
      <c r="B25" s="44" t="s">
        <v>127</v>
      </c>
      <c r="C25" s="43"/>
      <c r="D25" s="44"/>
      <c r="E25" s="43" t="s">
        <v>20004</v>
      </c>
      <c r="F25" s="43" t="s">
        <v>15756</v>
      </c>
      <c r="G25" s="43" t="s">
        <v>19335</v>
      </c>
      <c r="H25" s="46">
        <v>0.03</v>
      </c>
      <c r="I25" s="47">
        <v>550</v>
      </c>
      <c r="J25" s="47">
        <v>0.01</v>
      </c>
      <c r="K25" s="47">
        <v>550</v>
      </c>
      <c r="L25" s="47">
        <v>0.01</v>
      </c>
      <c r="M25" s="43"/>
      <c r="N25" s="48">
        <v>43404</v>
      </c>
      <c r="O25" s="44"/>
      <c r="P25" s="48"/>
      <c r="Q25" s="48"/>
      <c r="R25" s="48"/>
      <c r="S25" s="48"/>
      <c r="T25" s="43" t="s">
        <v>20027</v>
      </c>
      <c r="U25" s="43" t="s">
        <v>20028</v>
      </c>
      <c r="V25" s="43" t="s">
        <v>19569</v>
      </c>
      <c r="W25" s="48"/>
      <c r="X25" s="43"/>
      <c r="Y25" s="121" t="str">
        <f t="shared" si="2"/>
        <v>EMPL-18-M_24</v>
      </c>
      <c r="Z25" s="45" t="str">
        <f t="shared" si="3"/>
        <v>E</v>
      </c>
      <c r="AA25" s="55" t="str">
        <f t="shared" si="4"/>
        <v>ES</v>
      </c>
      <c r="AB25" s="57" t="str">
        <f t="shared" si="5"/>
        <v>2</v>
      </c>
      <c r="AC25" s="55" t="str">
        <f t="shared" si="6"/>
        <v>Sin observaciones</v>
      </c>
      <c r="AD25" s="106" t="str">
        <f t="shared" si="7"/>
        <v>35</v>
      </c>
      <c r="AE25" s="106" t="str">
        <f t="shared" si="8"/>
        <v>E</v>
      </c>
      <c r="AF25" s="113" t="str">
        <f t="shared" si="9"/>
        <v/>
      </c>
      <c r="AG25" s="113" t="str">
        <f t="shared" si="10"/>
        <v>NO</v>
      </c>
      <c r="AH25" s="113" t="str">
        <f t="shared" si="11"/>
        <v>O</v>
      </c>
      <c r="AI25" s="113" t="str">
        <f t="shared" si="12"/>
        <v>S</v>
      </c>
      <c r="AJ25" s="116">
        <f t="shared" si="13"/>
        <v>550</v>
      </c>
      <c r="AK25" s="116">
        <f t="shared" si="14"/>
        <v>0</v>
      </c>
      <c r="AL25" s="116">
        <f t="shared" si="15"/>
        <v>550</v>
      </c>
      <c r="AM25" s="119">
        <f t="shared" si="16"/>
        <v>43404</v>
      </c>
      <c r="BQ25" s="97" t="s">
        <v>19311</v>
      </c>
      <c r="BR25" s="98" t="s">
        <v>19310</v>
      </c>
    </row>
    <row r="26" spans="1:79" ht="45" x14ac:dyDescent="0.25">
      <c r="A26" s="43" t="s">
        <v>19314</v>
      </c>
      <c r="B26" s="44" t="s">
        <v>127</v>
      </c>
      <c r="C26" s="43"/>
      <c r="D26" s="44"/>
      <c r="E26" s="43" t="s">
        <v>20005</v>
      </c>
      <c r="F26" s="43" t="s">
        <v>17810</v>
      </c>
      <c r="G26" s="43" t="s">
        <v>19335</v>
      </c>
      <c r="H26" s="46">
        <v>0.03</v>
      </c>
      <c r="I26" s="47">
        <v>11214.95</v>
      </c>
      <c r="J26" s="47">
        <v>791</v>
      </c>
      <c r="K26" s="47">
        <v>11214.95</v>
      </c>
      <c r="L26" s="47">
        <v>785.05</v>
      </c>
      <c r="M26" s="43"/>
      <c r="N26" s="48">
        <v>43423</v>
      </c>
      <c r="O26" s="44"/>
      <c r="P26" s="48"/>
      <c r="Q26" s="48"/>
      <c r="R26" s="48"/>
      <c r="S26" s="48"/>
      <c r="T26" s="43" t="s">
        <v>20031</v>
      </c>
      <c r="U26" s="43" t="s">
        <v>20032</v>
      </c>
      <c r="V26" s="43" t="s">
        <v>19569</v>
      </c>
      <c r="W26" s="48"/>
      <c r="X26" s="43"/>
      <c r="Y26" s="121" t="str">
        <f t="shared" si="2"/>
        <v>EMPL-18-M_25</v>
      </c>
      <c r="Z26" s="45" t="str">
        <f t="shared" si="3"/>
        <v>E</v>
      </c>
      <c r="AA26" s="55" t="str">
        <f t="shared" si="4"/>
        <v>ES</v>
      </c>
      <c r="AB26" s="57" t="str">
        <f t="shared" si="5"/>
        <v>2</v>
      </c>
      <c r="AC26" s="55" t="str">
        <f t="shared" si="6"/>
        <v>Sin observaciones</v>
      </c>
      <c r="AD26" s="106" t="str">
        <f t="shared" si="7"/>
        <v>35</v>
      </c>
      <c r="AE26" s="106" t="str">
        <f t="shared" si="8"/>
        <v>E</v>
      </c>
      <c r="AF26" s="113" t="str">
        <f t="shared" si="9"/>
        <v/>
      </c>
      <c r="AG26" s="113" t="str">
        <f t="shared" si="10"/>
        <v>NO</v>
      </c>
      <c r="AH26" s="113" t="str">
        <f t="shared" si="11"/>
        <v>O</v>
      </c>
      <c r="AI26" s="113" t="str">
        <f t="shared" si="12"/>
        <v>S</v>
      </c>
      <c r="AJ26" s="116">
        <f t="shared" si="13"/>
        <v>12006</v>
      </c>
      <c r="AK26" s="116">
        <f t="shared" si="14"/>
        <v>0</v>
      </c>
      <c r="AL26" s="116">
        <f t="shared" si="15"/>
        <v>12000</v>
      </c>
      <c r="AM26" s="119">
        <f t="shared" si="16"/>
        <v>43423</v>
      </c>
      <c r="BQ26" s="97" t="s">
        <v>19313</v>
      </c>
      <c r="BR26" s="98" t="s">
        <v>19312</v>
      </c>
    </row>
    <row r="27" spans="1:79" ht="45" x14ac:dyDescent="0.25">
      <c r="A27" s="43" t="s">
        <v>19316</v>
      </c>
      <c r="B27" s="44" t="s">
        <v>127</v>
      </c>
      <c r="C27" s="43"/>
      <c r="D27" s="44"/>
      <c r="E27" s="43" t="s">
        <v>20006</v>
      </c>
      <c r="F27" s="43" t="s">
        <v>15980</v>
      </c>
      <c r="G27" s="43" t="s">
        <v>19335</v>
      </c>
      <c r="H27" s="46">
        <v>0.09</v>
      </c>
      <c r="I27" s="47">
        <v>3815</v>
      </c>
      <c r="J27" s="47">
        <v>120</v>
      </c>
      <c r="K27" s="47">
        <v>3815</v>
      </c>
      <c r="L27" s="47">
        <v>114.45</v>
      </c>
      <c r="M27" s="43"/>
      <c r="N27" s="48">
        <v>43431</v>
      </c>
      <c r="O27" s="44"/>
      <c r="P27" s="48"/>
      <c r="Q27" s="48"/>
      <c r="R27" s="48"/>
      <c r="S27" s="48"/>
      <c r="T27" s="43" t="s">
        <v>20033</v>
      </c>
      <c r="U27" s="43" t="s">
        <v>20034</v>
      </c>
      <c r="V27" s="43" t="s">
        <v>19569</v>
      </c>
      <c r="W27" s="48"/>
      <c r="X27" s="43"/>
      <c r="Y27" s="121" t="str">
        <f t="shared" si="2"/>
        <v>EMPL-18-M_26</v>
      </c>
      <c r="Z27" s="45" t="str">
        <f t="shared" si="3"/>
        <v>E</v>
      </c>
      <c r="AA27" s="55" t="str">
        <f t="shared" si="4"/>
        <v>ES</v>
      </c>
      <c r="AB27" s="57" t="str">
        <f t="shared" si="5"/>
        <v>2</v>
      </c>
      <c r="AC27" s="55" t="str">
        <f t="shared" si="6"/>
        <v>Sin observaciones</v>
      </c>
      <c r="AD27" s="106" t="str">
        <f t="shared" si="7"/>
        <v>35</v>
      </c>
      <c r="AE27" s="106" t="str">
        <f t="shared" si="8"/>
        <v>E</v>
      </c>
      <c r="AF27" s="113" t="str">
        <f t="shared" si="9"/>
        <v/>
      </c>
      <c r="AG27" s="113" t="str">
        <f t="shared" si="10"/>
        <v>NO</v>
      </c>
      <c r="AH27" s="113" t="str">
        <f t="shared" si="11"/>
        <v>O</v>
      </c>
      <c r="AI27" s="113" t="str">
        <f t="shared" si="12"/>
        <v>S</v>
      </c>
      <c r="AJ27" s="116">
        <f t="shared" si="13"/>
        <v>3935</v>
      </c>
      <c r="AK27" s="116">
        <f t="shared" si="14"/>
        <v>0</v>
      </c>
      <c r="AL27" s="116">
        <f t="shared" si="15"/>
        <v>3929</v>
      </c>
      <c r="AM27" s="119">
        <f t="shared" si="16"/>
        <v>43431</v>
      </c>
      <c r="BQ27" s="97" t="s">
        <v>19315</v>
      </c>
      <c r="BR27" s="98" t="s">
        <v>19314</v>
      </c>
    </row>
    <row r="28" spans="1:79" ht="45" x14ac:dyDescent="0.25">
      <c r="A28" s="43" t="s">
        <v>19318</v>
      </c>
      <c r="B28" s="44" t="s">
        <v>128</v>
      </c>
      <c r="C28" s="43"/>
      <c r="D28" s="44" t="s">
        <v>19386</v>
      </c>
      <c r="E28" s="43" t="s">
        <v>20007</v>
      </c>
      <c r="F28" s="43" t="s">
        <v>3034</v>
      </c>
      <c r="G28" s="43" t="s">
        <v>19335</v>
      </c>
      <c r="H28" s="46">
        <v>0.03</v>
      </c>
      <c r="I28" s="47">
        <v>186.15</v>
      </c>
      <c r="J28" s="47">
        <v>13.03</v>
      </c>
      <c r="K28" s="47">
        <v>186.15</v>
      </c>
      <c r="L28" s="47">
        <v>13.03</v>
      </c>
      <c r="M28" s="43"/>
      <c r="N28" s="48">
        <v>43431</v>
      </c>
      <c r="O28" s="44"/>
      <c r="P28" s="48"/>
      <c r="Q28" s="48"/>
      <c r="R28" s="48"/>
      <c r="S28" s="48"/>
      <c r="T28" s="43" t="s">
        <v>20035</v>
      </c>
      <c r="U28" s="43" t="s">
        <v>20036</v>
      </c>
      <c r="V28" s="43" t="s">
        <v>19569</v>
      </c>
      <c r="W28" s="48"/>
      <c r="X28" s="43"/>
      <c r="Y28" s="121" t="str">
        <f t="shared" si="2"/>
        <v>EMPL-18-M_27</v>
      </c>
      <c r="Z28" s="45" t="str">
        <f t="shared" si="3"/>
        <v>C</v>
      </c>
      <c r="AA28" s="55" t="str">
        <f t="shared" si="4"/>
        <v>ES</v>
      </c>
      <c r="AB28" s="57" t="str">
        <f t="shared" si="5"/>
        <v>2</v>
      </c>
      <c r="AC28" s="55" t="str">
        <f t="shared" si="6"/>
        <v>Sin observaciones</v>
      </c>
      <c r="AD28" s="106" t="str">
        <f t="shared" si="7"/>
        <v>35</v>
      </c>
      <c r="AE28" s="106" t="str">
        <f t="shared" si="8"/>
        <v>C</v>
      </c>
      <c r="AF28" s="113" t="str">
        <f t="shared" si="9"/>
        <v>3</v>
      </c>
      <c r="AG28" s="113" t="str">
        <f t="shared" si="10"/>
        <v>NO</v>
      </c>
      <c r="AH28" s="113" t="str">
        <f t="shared" si="11"/>
        <v>O</v>
      </c>
      <c r="AI28" s="113" t="str">
        <f t="shared" si="12"/>
        <v>S</v>
      </c>
      <c r="AJ28" s="116">
        <f t="shared" si="13"/>
        <v>199</v>
      </c>
      <c r="AK28" s="116">
        <f t="shared" si="14"/>
        <v>0</v>
      </c>
      <c r="AL28" s="116">
        <f t="shared" si="15"/>
        <v>199</v>
      </c>
      <c r="AM28" s="119">
        <f t="shared" si="16"/>
        <v>43431</v>
      </c>
      <c r="BQ28" s="97" t="s">
        <v>19317</v>
      </c>
      <c r="BR28" s="98" t="s">
        <v>19316</v>
      </c>
    </row>
    <row r="29" spans="1:79" ht="45" x14ac:dyDescent="0.25">
      <c r="A29" s="43" t="s">
        <v>19320</v>
      </c>
      <c r="B29" s="44" t="s">
        <v>127</v>
      </c>
      <c r="C29" s="43"/>
      <c r="D29" s="44"/>
      <c r="E29" s="43" t="s">
        <v>20008</v>
      </c>
      <c r="F29" s="43" t="s">
        <v>15790</v>
      </c>
      <c r="G29" s="43" t="s">
        <v>19335</v>
      </c>
      <c r="H29" s="46">
        <v>0.03</v>
      </c>
      <c r="I29" s="47">
        <v>1196</v>
      </c>
      <c r="J29" s="47">
        <v>83.72</v>
      </c>
      <c r="K29" s="47">
        <v>1196</v>
      </c>
      <c r="L29" s="47">
        <v>83.72</v>
      </c>
      <c r="M29" s="43"/>
      <c r="N29" s="48">
        <v>43437</v>
      </c>
      <c r="O29" s="44"/>
      <c r="P29" s="48"/>
      <c r="Q29" s="48"/>
      <c r="R29" s="48"/>
      <c r="S29" s="48"/>
      <c r="T29" s="43" t="s">
        <v>20030</v>
      </c>
      <c r="U29" s="43" t="s">
        <v>20029</v>
      </c>
      <c r="V29" s="43" t="s">
        <v>19569</v>
      </c>
      <c r="W29" s="48"/>
      <c r="X29" s="43"/>
      <c r="Y29" s="121" t="str">
        <f t="shared" si="2"/>
        <v>EMPL-18-M_28</v>
      </c>
      <c r="Z29" s="45" t="str">
        <f t="shared" si="3"/>
        <v>E</v>
      </c>
      <c r="AA29" s="55" t="str">
        <f t="shared" si="4"/>
        <v>ES</v>
      </c>
      <c r="AB29" s="57" t="str">
        <f t="shared" si="5"/>
        <v>2</v>
      </c>
      <c r="AC29" s="55" t="str">
        <f t="shared" si="6"/>
        <v>Sin observaciones</v>
      </c>
      <c r="AD29" s="106" t="str">
        <f t="shared" si="7"/>
        <v>35</v>
      </c>
      <c r="AE29" s="106" t="str">
        <f t="shared" si="8"/>
        <v>E</v>
      </c>
      <c r="AF29" s="113" t="str">
        <f t="shared" si="9"/>
        <v/>
      </c>
      <c r="AG29" s="113" t="str">
        <f t="shared" si="10"/>
        <v>NO</v>
      </c>
      <c r="AH29" s="113" t="str">
        <f t="shared" si="11"/>
        <v>O</v>
      </c>
      <c r="AI29" s="113" t="str">
        <f t="shared" si="12"/>
        <v>S</v>
      </c>
      <c r="AJ29" s="116">
        <f t="shared" si="13"/>
        <v>1280</v>
      </c>
      <c r="AK29" s="116">
        <f t="shared" si="14"/>
        <v>0</v>
      </c>
      <c r="AL29" s="116">
        <f t="shared" si="15"/>
        <v>1280</v>
      </c>
      <c r="AM29" s="119">
        <f t="shared" si="16"/>
        <v>43437</v>
      </c>
      <c r="BQ29" s="97" t="s">
        <v>19319</v>
      </c>
      <c r="BR29" s="98" t="s">
        <v>19318</v>
      </c>
    </row>
    <row r="30" spans="1:79" ht="45" x14ac:dyDescent="0.25">
      <c r="A30" s="43" t="s">
        <v>19322</v>
      </c>
      <c r="B30" s="44" t="s">
        <v>127</v>
      </c>
      <c r="C30" s="43"/>
      <c r="D30" s="44"/>
      <c r="E30" s="43" t="s">
        <v>20009</v>
      </c>
      <c r="F30" s="43" t="s">
        <v>15838</v>
      </c>
      <c r="G30" s="43" t="s">
        <v>19335</v>
      </c>
      <c r="H30" s="46">
        <v>1</v>
      </c>
      <c r="I30" s="47">
        <v>1555</v>
      </c>
      <c r="J30" s="47">
        <v>108.85</v>
      </c>
      <c r="K30" s="47">
        <v>1555</v>
      </c>
      <c r="L30" s="47">
        <v>108.85</v>
      </c>
      <c r="M30" s="43"/>
      <c r="N30" s="48">
        <v>43447</v>
      </c>
      <c r="O30" s="44"/>
      <c r="P30" s="48"/>
      <c r="Q30" s="48"/>
      <c r="R30" s="48"/>
      <c r="S30" s="48"/>
      <c r="T30" s="43" t="s">
        <v>20037</v>
      </c>
      <c r="U30" s="43" t="s">
        <v>20038</v>
      </c>
      <c r="V30" s="43" t="s">
        <v>19569</v>
      </c>
      <c r="W30" s="48"/>
      <c r="X30" s="43"/>
      <c r="Y30" s="121" t="str">
        <f t="shared" si="2"/>
        <v>EMPL-18-M_29</v>
      </c>
      <c r="Z30" s="45" t="str">
        <f t="shared" si="3"/>
        <v>E</v>
      </c>
      <c r="AA30" s="55" t="str">
        <f t="shared" si="4"/>
        <v>ES</v>
      </c>
      <c r="AB30" s="57" t="str">
        <f t="shared" si="5"/>
        <v>2</v>
      </c>
      <c r="AC30" s="55" t="str">
        <f t="shared" si="6"/>
        <v>Sin observaciones</v>
      </c>
      <c r="AD30" s="106" t="str">
        <f t="shared" si="7"/>
        <v>35</v>
      </c>
      <c r="AE30" s="106" t="str">
        <f t="shared" si="8"/>
        <v>E</v>
      </c>
      <c r="AF30" s="113" t="str">
        <f t="shared" si="9"/>
        <v/>
      </c>
      <c r="AG30" s="113" t="str">
        <f t="shared" si="10"/>
        <v>NO</v>
      </c>
      <c r="AH30" s="113" t="str">
        <f t="shared" si="11"/>
        <v>O</v>
      </c>
      <c r="AI30" s="113" t="str">
        <f t="shared" si="12"/>
        <v>S</v>
      </c>
      <c r="AJ30" s="116">
        <f t="shared" si="13"/>
        <v>1664</v>
      </c>
      <c r="AK30" s="116">
        <f t="shared" si="14"/>
        <v>1</v>
      </c>
      <c r="AL30" s="116">
        <f t="shared" si="15"/>
        <v>1664</v>
      </c>
      <c r="AM30" s="119">
        <f t="shared" si="16"/>
        <v>43447</v>
      </c>
      <c r="BQ30" s="97" t="s">
        <v>19321</v>
      </c>
      <c r="BR30" s="98" t="s">
        <v>19320</v>
      </c>
    </row>
    <row r="31" spans="1:79" ht="30" x14ac:dyDescent="0.25">
      <c r="A31" s="43" t="s">
        <v>19324</v>
      </c>
      <c r="B31" s="44" t="s">
        <v>128</v>
      </c>
      <c r="C31" s="43"/>
      <c r="D31" s="44" t="s">
        <v>130</v>
      </c>
      <c r="E31" s="43" t="s">
        <v>20010</v>
      </c>
      <c r="F31" s="43" t="s">
        <v>4484</v>
      </c>
      <c r="G31" s="43" t="s">
        <v>19335</v>
      </c>
      <c r="H31" s="46">
        <v>0.03</v>
      </c>
      <c r="I31" s="47">
        <v>72.599999999999994</v>
      </c>
      <c r="J31" s="47">
        <v>5.08</v>
      </c>
      <c r="K31" s="47">
        <v>72.599999999999994</v>
      </c>
      <c r="L31" s="47">
        <v>5.08</v>
      </c>
      <c r="M31" s="43"/>
      <c r="N31" s="48">
        <v>43465</v>
      </c>
      <c r="O31" s="44"/>
      <c r="P31" s="48"/>
      <c r="Q31" s="48"/>
      <c r="R31" s="48"/>
      <c r="S31" s="48"/>
      <c r="T31" s="43" t="s">
        <v>20011</v>
      </c>
      <c r="U31" s="43" t="s">
        <v>20012</v>
      </c>
      <c r="V31" s="43" t="s">
        <v>19569</v>
      </c>
      <c r="W31" s="48"/>
      <c r="X31" s="43"/>
      <c r="Y31" s="121" t="str">
        <f t="shared" si="2"/>
        <v>EMPL-18-M_30</v>
      </c>
      <c r="Z31" s="45" t="str">
        <f t="shared" si="3"/>
        <v>C</v>
      </c>
      <c r="AA31" s="55" t="str">
        <f t="shared" si="4"/>
        <v>ES</v>
      </c>
      <c r="AB31" s="57" t="str">
        <f t="shared" si="5"/>
        <v>2</v>
      </c>
      <c r="AC31" s="55" t="str">
        <f t="shared" si="6"/>
        <v>Sin observaciones</v>
      </c>
      <c r="AD31" s="106" t="str">
        <f t="shared" si="7"/>
        <v>35</v>
      </c>
      <c r="AE31" s="106" t="str">
        <f t="shared" si="8"/>
        <v>C</v>
      </c>
      <c r="AF31" s="113" t="str">
        <f t="shared" si="9"/>
        <v>4</v>
      </c>
      <c r="AG31" s="113" t="str">
        <f t="shared" si="10"/>
        <v>NO</v>
      </c>
      <c r="AH31" s="113" t="str">
        <f t="shared" si="11"/>
        <v>O</v>
      </c>
      <c r="AI31" s="113" t="str">
        <f t="shared" si="12"/>
        <v>S</v>
      </c>
      <c r="AJ31" s="116">
        <f t="shared" si="13"/>
        <v>78</v>
      </c>
      <c r="AK31" s="116">
        <f t="shared" si="14"/>
        <v>0</v>
      </c>
      <c r="AL31" s="116">
        <f t="shared" si="15"/>
        <v>78</v>
      </c>
      <c r="AM31" s="119">
        <f t="shared" si="16"/>
        <v>43465</v>
      </c>
      <c r="BQ31" s="97" t="s">
        <v>19323</v>
      </c>
      <c r="BR31" s="98" t="s">
        <v>19322</v>
      </c>
    </row>
    <row r="32" spans="1:79" ht="45" x14ac:dyDescent="0.25">
      <c r="A32" s="43" t="s">
        <v>19326</v>
      </c>
      <c r="B32" s="44" t="s">
        <v>128</v>
      </c>
      <c r="C32" s="43"/>
      <c r="D32" s="44" t="s">
        <v>19386</v>
      </c>
      <c r="E32" s="43" t="s">
        <v>20013</v>
      </c>
      <c r="F32" s="43" t="s">
        <v>3040</v>
      </c>
      <c r="G32" s="43" t="s">
        <v>19335</v>
      </c>
      <c r="H32" s="46">
        <v>0.03</v>
      </c>
      <c r="I32" s="47">
        <v>1330</v>
      </c>
      <c r="J32" s="47">
        <v>93.1</v>
      </c>
      <c r="K32" s="47">
        <v>1330</v>
      </c>
      <c r="L32" s="47">
        <v>93.1</v>
      </c>
      <c r="M32" s="43"/>
      <c r="N32" s="48">
        <v>43465</v>
      </c>
      <c r="O32" s="44"/>
      <c r="P32" s="48"/>
      <c r="Q32" s="48"/>
      <c r="R32" s="48"/>
      <c r="S32" s="48"/>
      <c r="T32" s="43" t="s">
        <v>19956</v>
      </c>
      <c r="U32" s="43" t="s">
        <v>20014</v>
      </c>
      <c r="V32" s="43" t="s">
        <v>19569</v>
      </c>
      <c r="W32" s="48"/>
      <c r="X32" s="43"/>
      <c r="Y32" s="121" t="str">
        <f t="shared" si="2"/>
        <v>EMPL-18-M_31</v>
      </c>
      <c r="Z32" s="45" t="str">
        <f t="shared" si="3"/>
        <v>C</v>
      </c>
      <c r="AA32" s="55" t="str">
        <f t="shared" si="4"/>
        <v>ES</v>
      </c>
      <c r="AB32" s="57" t="str">
        <f t="shared" si="5"/>
        <v>2</v>
      </c>
      <c r="AC32" s="55" t="str">
        <f t="shared" si="6"/>
        <v>Sin observaciones</v>
      </c>
      <c r="AD32" s="106" t="str">
        <f t="shared" si="7"/>
        <v>35</v>
      </c>
      <c r="AE32" s="106" t="str">
        <f t="shared" si="8"/>
        <v>C</v>
      </c>
      <c r="AF32" s="113" t="str">
        <f t="shared" si="9"/>
        <v>3</v>
      </c>
      <c r="AG32" s="113" t="str">
        <f t="shared" si="10"/>
        <v>NO</v>
      </c>
      <c r="AH32" s="113" t="str">
        <f t="shared" si="11"/>
        <v>O</v>
      </c>
      <c r="AI32" s="113" t="str">
        <f t="shared" si="12"/>
        <v>S</v>
      </c>
      <c r="AJ32" s="116">
        <f t="shared" si="13"/>
        <v>1423</v>
      </c>
      <c r="AK32" s="116">
        <f t="shared" si="14"/>
        <v>0</v>
      </c>
      <c r="AL32" s="116">
        <f t="shared" si="15"/>
        <v>1423</v>
      </c>
      <c r="AM32" s="119">
        <f t="shared" si="16"/>
        <v>43465</v>
      </c>
      <c r="BQ32" s="97" t="s">
        <v>19325</v>
      </c>
      <c r="BR32" s="98" t="s">
        <v>19324</v>
      </c>
    </row>
    <row r="33" spans="1:70" ht="45" x14ac:dyDescent="0.25">
      <c r="A33" s="43" t="s">
        <v>19328</v>
      </c>
      <c r="B33" s="44" t="s">
        <v>127</v>
      </c>
      <c r="C33" s="43"/>
      <c r="D33" s="44"/>
      <c r="E33" s="43" t="s">
        <v>20015</v>
      </c>
      <c r="F33" s="43" t="s">
        <v>2894</v>
      </c>
      <c r="G33" s="43" t="s">
        <v>19335</v>
      </c>
      <c r="H33" s="46">
        <v>0.03</v>
      </c>
      <c r="I33" s="47">
        <v>188</v>
      </c>
      <c r="J33" s="47">
        <v>13.16</v>
      </c>
      <c r="K33" s="47">
        <v>188</v>
      </c>
      <c r="L33" s="47">
        <v>13.16</v>
      </c>
      <c r="M33" s="43"/>
      <c r="N33" s="48">
        <v>43465</v>
      </c>
      <c r="O33" s="44"/>
      <c r="P33" s="48"/>
      <c r="Q33" s="48"/>
      <c r="R33" s="48"/>
      <c r="S33" s="48"/>
      <c r="T33" s="43" t="s">
        <v>20016</v>
      </c>
      <c r="U33" s="43" t="s">
        <v>20017</v>
      </c>
      <c r="V33" s="43" t="s">
        <v>19569</v>
      </c>
      <c r="W33" s="48"/>
      <c r="X33" s="43"/>
      <c r="Y33" s="121" t="str">
        <f t="shared" si="2"/>
        <v>EMPL-18-M_32</v>
      </c>
      <c r="Z33" s="45" t="str">
        <f t="shared" si="3"/>
        <v>E</v>
      </c>
      <c r="AA33" s="55" t="str">
        <f t="shared" si="4"/>
        <v>ES</v>
      </c>
      <c r="AB33" s="57" t="str">
        <f t="shared" si="5"/>
        <v>2</v>
      </c>
      <c r="AC33" s="55" t="str">
        <f t="shared" si="6"/>
        <v>Sin observaciones</v>
      </c>
      <c r="AD33" s="106" t="str">
        <f t="shared" si="7"/>
        <v>35</v>
      </c>
      <c r="AE33" s="106" t="str">
        <f t="shared" si="8"/>
        <v>E</v>
      </c>
      <c r="AF33" s="113" t="str">
        <f t="shared" si="9"/>
        <v/>
      </c>
      <c r="AG33" s="113" t="str">
        <f t="shared" si="10"/>
        <v>NO</v>
      </c>
      <c r="AH33" s="113" t="str">
        <f t="shared" si="11"/>
        <v>O</v>
      </c>
      <c r="AI33" s="113" t="str">
        <f t="shared" si="12"/>
        <v>S</v>
      </c>
      <c r="AJ33" s="116">
        <f t="shared" si="13"/>
        <v>201</v>
      </c>
      <c r="AK33" s="116">
        <f t="shared" si="14"/>
        <v>0</v>
      </c>
      <c r="AL33" s="116">
        <f t="shared" si="15"/>
        <v>201</v>
      </c>
      <c r="AM33" s="119">
        <f t="shared" si="16"/>
        <v>43465</v>
      </c>
      <c r="BQ33" s="97" t="s">
        <v>19327</v>
      </c>
      <c r="BR33" s="98" t="s">
        <v>19326</v>
      </c>
    </row>
    <row r="34" spans="1:70" ht="30" x14ac:dyDescent="0.25">
      <c r="A34" s="43" t="s">
        <v>19330</v>
      </c>
      <c r="B34" s="44" t="s">
        <v>128</v>
      </c>
      <c r="C34" s="43"/>
      <c r="D34" s="44" t="s">
        <v>130</v>
      </c>
      <c r="E34" s="43" t="s">
        <v>20018</v>
      </c>
      <c r="F34" s="43" t="s">
        <v>12482</v>
      </c>
      <c r="G34" s="43" t="s">
        <v>19335</v>
      </c>
      <c r="H34" s="46">
        <v>0.03</v>
      </c>
      <c r="I34" s="47">
        <v>27.95</v>
      </c>
      <c r="J34" s="47">
        <v>0.01</v>
      </c>
      <c r="K34" s="47">
        <v>27.95</v>
      </c>
      <c r="L34" s="47">
        <v>0.01</v>
      </c>
      <c r="M34" s="43"/>
      <c r="N34" s="48">
        <v>43465</v>
      </c>
      <c r="O34" s="44"/>
      <c r="P34" s="48"/>
      <c r="Q34" s="48"/>
      <c r="R34" s="48"/>
      <c r="S34" s="48"/>
      <c r="T34" s="43" t="s">
        <v>20019</v>
      </c>
      <c r="U34" s="43" t="s">
        <v>20020</v>
      </c>
      <c r="V34" s="43" t="s">
        <v>19569</v>
      </c>
      <c r="W34" s="48"/>
      <c r="X34" s="43" t="s">
        <v>20021</v>
      </c>
      <c r="Y34" s="121" t="str">
        <f t="shared" si="2"/>
        <v>EMPL-18-M_33</v>
      </c>
      <c r="Z34" s="45" t="str">
        <f t="shared" si="3"/>
        <v>C</v>
      </c>
      <c r="AA34" s="55" t="str">
        <f t="shared" si="4"/>
        <v>ES</v>
      </c>
      <c r="AB34" s="57" t="str">
        <f t="shared" si="5"/>
        <v>2</v>
      </c>
      <c r="AC34" s="55" t="str">
        <f t="shared" si="6"/>
        <v>En provisional</v>
      </c>
      <c r="AD34" s="106" t="str">
        <f t="shared" si="7"/>
        <v>35</v>
      </c>
      <c r="AE34" s="106" t="str">
        <f t="shared" si="8"/>
        <v>C</v>
      </c>
      <c r="AF34" s="113" t="str">
        <f t="shared" si="9"/>
        <v>4</v>
      </c>
      <c r="AG34" s="113" t="str">
        <f t="shared" si="10"/>
        <v>NO</v>
      </c>
      <c r="AH34" s="113" t="str">
        <f t="shared" si="11"/>
        <v>O</v>
      </c>
      <c r="AI34" s="113" t="str">
        <f t="shared" si="12"/>
        <v>S</v>
      </c>
      <c r="AJ34" s="116">
        <f t="shared" si="13"/>
        <v>28</v>
      </c>
      <c r="AK34" s="116">
        <f t="shared" si="14"/>
        <v>0</v>
      </c>
      <c r="AL34" s="116">
        <f t="shared" si="15"/>
        <v>28</v>
      </c>
      <c r="AM34" s="119">
        <f t="shared" si="16"/>
        <v>43465</v>
      </c>
      <c r="BQ34" s="97" t="s">
        <v>19329</v>
      </c>
      <c r="BR34" s="98" t="s">
        <v>19328</v>
      </c>
    </row>
    <row r="35" spans="1:70" ht="30" x14ac:dyDescent="0.25">
      <c r="A35" s="43" t="s">
        <v>19332</v>
      </c>
      <c r="B35" s="44" t="s">
        <v>128</v>
      </c>
      <c r="C35" s="43"/>
      <c r="D35" s="44" t="s">
        <v>130</v>
      </c>
      <c r="E35" s="43" t="s">
        <v>20023</v>
      </c>
      <c r="F35" s="43" t="s">
        <v>12482</v>
      </c>
      <c r="G35" s="43" t="s">
        <v>19335</v>
      </c>
      <c r="H35" s="46">
        <v>0.03</v>
      </c>
      <c r="I35" s="47">
        <v>56</v>
      </c>
      <c r="J35" s="47">
        <v>0.01</v>
      </c>
      <c r="K35" s="47">
        <v>56</v>
      </c>
      <c r="L35" s="47">
        <v>0.01</v>
      </c>
      <c r="M35" s="43"/>
      <c r="N35" s="48">
        <v>43465</v>
      </c>
      <c r="O35" s="44"/>
      <c r="P35" s="48"/>
      <c r="Q35" s="48"/>
      <c r="R35" s="48"/>
      <c r="S35" s="48"/>
      <c r="T35" s="43" t="s">
        <v>20019</v>
      </c>
      <c r="U35" s="43" t="s">
        <v>20020</v>
      </c>
      <c r="V35" s="43" t="s">
        <v>19569</v>
      </c>
      <c r="W35" s="48"/>
      <c r="X35" s="43" t="s">
        <v>20021</v>
      </c>
      <c r="Y35" s="121" t="str">
        <f t="shared" si="2"/>
        <v>EMPL-18-M_34</v>
      </c>
      <c r="Z35" s="45" t="str">
        <f t="shared" si="3"/>
        <v>C</v>
      </c>
      <c r="AA35" s="55" t="str">
        <f t="shared" si="4"/>
        <v>ES</v>
      </c>
      <c r="AB35" s="57" t="str">
        <f t="shared" si="5"/>
        <v>2</v>
      </c>
      <c r="AC35" s="55" t="str">
        <f t="shared" si="6"/>
        <v>En provisional</v>
      </c>
      <c r="AD35" s="106" t="str">
        <f t="shared" si="7"/>
        <v>35</v>
      </c>
      <c r="AE35" s="106" t="str">
        <f t="shared" si="8"/>
        <v>C</v>
      </c>
      <c r="AF35" s="113" t="str">
        <f t="shared" si="9"/>
        <v>4</v>
      </c>
      <c r="AG35" s="113" t="str">
        <f t="shared" si="10"/>
        <v>NO</v>
      </c>
      <c r="AH35" s="113" t="str">
        <f t="shared" si="11"/>
        <v>O</v>
      </c>
      <c r="AI35" s="113" t="str">
        <f t="shared" si="12"/>
        <v>S</v>
      </c>
      <c r="AJ35" s="116">
        <f t="shared" si="13"/>
        <v>56</v>
      </c>
      <c r="AK35" s="116">
        <f t="shared" si="14"/>
        <v>0</v>
      </c>
      <c r="AL35" s="116">
        <f t="shared" si="15"/>
        <v>56</v>
      </c>
      <c r="AM35" s="119">
        <f t="shared" si="16"/>
        <v>43465</v>
      </c>
      <c r="BQ35" s="97" t="s">
        <v>19331</v>
      </c>
      <c r="BR35" s="98" t="s">
        <v>19330</v>
      </c>
    </row>
    <row r="36" spans="1:70" ht="45" x14ac:dyDescent="0.25">
      <c r="A36" s="43" t="s">
        <v>19334</v>
      </c>
      <c r="B36" s="44" t="s">
        <v>128</v>
      </c>
      <c r="C36" s="43"/>
      <c r="D36" s="44" t="s">
        <v>130</v>
      </c>
      <c r="E36" s="43" t="s">
        <v>20022</v>
      </c>
      <c r="F36" s="43" t="s">
        <v>12482</v>
      </c>
      <c r="G36" s="43" t="s">
        <v>19335</v>
      </c>
      <c r="H36" s="46">
        <v>0.03</v>
      </c>
      <c r="I36" s="47">
        <v>11.8</v>
      </c>
      <c r="J36" s="47">
        <v>0.01</v>
      </c>
      <c r="K36" s="47">
        <v>11.8</v>
      </c>
      <c r="L36" s="47">
        <v>0.01</v>
      </c>
      <c r="M36" s="43"/>
      <c r="N36" s="48">
        <v>43465</v>
      </c>
      <c r="O36" s="44"/>
      <c r="P36" s="48"/>
      <c r="Q36" s="48"/>
      <c r="R36" s="48"/>
      <c r="S36" s="48"/>
      <c r="T36" s="43" t="s">
        <v>20019</v>
      </c>
      <c r="U36" s="43" t="s">
        <v>20020</v>
      </c>
      <c r="V36" s="43" t="s">
        <v>19569</v>
      </c>
      <c r="W36" s="48"/>
      <c r="X36" s="43" t="s">
        <v>20021</v>
      </c>
      <c r="Y36" s="121" t="str">
        <f t="shared" si="2"/>
        <v>EMPL-18-M_35</v>
      </c>
      <c r="Z36" s="45" t="str">
        <f t="shared" si="3"/>
        <v>C</v>
      </c>
      <c r="AA36" s="55" t="str">
        <f t="shared" si="4"/>
        <v>ES</v>
      </c>
      <c r="AB36" s="57" t="str">
        <f t="shared" si="5"/>
        <v>2</v>
      </c>
      <c r="AC36" s="55" t="str">
        <f t="shared" si="6"/>
        <v>En provisional</v>
      </c>
      <c r="AD36" s="106" t="str">
        <f t="shared" si="7"/>
        <v>35</v>
      </c>
      <c r="AE36" s="106" t="str">
        <f t="shared" si="8"/>
        <v>C</v>
      </c>
      <c r="AF36" s="113" t="str">
        <f t="shared" si="9"/>
        <v>4</v>
      </c>
      <c r="AG36" s="113" t="str">
        <f t="shared" si="10"/>
        <v>NO</v>
      </c>
      <c r="AH36" s="113" t="str">
        <f t="shared" si="11"/>
        <v>O</v>
      </c>
      <c r="AI36" s="113" t="str">
        <f t="shared" si="12"/>
        <v>S</v>
      </c>
      <c r="AJ36" s="116">
        <f t="shared" si="13"/>
        <v>12</v>
      </c>
      <c r="AK36" s="116">
        <f t="shared" si="14"/>
        <v>0</v>
      </c>
      <c r="AL36" s="116">
        <f t="shared" si="15"/>
        <v>12</v>
      </c>
      <c r="AM36" s="119">
        <f t="shared" si="16"/>
        <v>43465</v>
      </c>
      <c r="BQ36" s="97" t="s">
        <v>19333</v>
      </c>
      <c r="BR36" s="98" t="s">
        <v>19332</v>
      </c>
    </row>
    <row r="37" spans="1:70" ht="30" x14ac:dyDescent="0.25">
      <c r="A37" s="43" t="s">
        <v>19336</v>
      </c>
      <c r="B37" s="44" t="s">
        <v>128</v>
      </c>
      <c r="C37" s="43"/>
      <c r="D37" s="44" t="s">
        <v>130</v>
      </c>
      <c r="E37" s="43" t="s">
        <v>20024</v>
      </c>
      <c r="F37" s="43" t="s">
        <v>12482</v>
      </c>
      <c r="G37" s="43" t="s">
        <v>19335</v>
      </c>
      <c r="H37" s="46">
        <v>0.03</v>
      </c>
      <c r="I37" s="47">
        <v>410.78</v>
      </c>
      <c r="J37" s="47">
        <v>0.01</v>
      </c>
      <c r="K37" s="47">
        <v>410.78</v>
      </c>
      <c r="L37" s="47">
        <v>0.01</v>
      </c>
      <c r="M37" s="43"/>
      <c r="N37" s="48">
        <v>43465</v>
      </c>
      <c r="O37" s="44"/>
      <c r="P37" s="48"/>
      <c r="Q37" s="48"/>
      <c r="R37" s="48"/>
      <c r="S37" s="48"/>
      <c r="T37" s="43" t="s">
        <v>20025</v>
      </c>
      <c r="U37" s="43" t="s">
        <v>20026</v>
      </c>
      <c r="V37" s="43" t="s">
        <v>19569</v>
      </c>
      <c r="W37" s="48"/>
      <c r="X37" s="43" t="s">
        <v>20021</v>
      </c>
      <c r="Y37" s="121" t="str">
        <f t="shared" si="2"/>
        <v>EMPL-18-M_36</v>
      </c>
      <c r="Z37" s="45" t="str">
        <f t="shared" si="3"/>
        <v>C</v>
      </c>
      <c r="AA37" s="55" t="str">
        <f t="shared" si="4"/>
        <v>ES</v>
      </c>
      <c r="AB37" s="57" t="str">
        <f t="shared" si="5"/>
        <v>2</v>
      </c>
      <c r="AC37" s="55" t="str">
        <f t="shared" si="6"/>
        <v>En provisional</v>
      </c>
      <c r="AD37" s="106" t="str">
        <f t="shared" si="7"/>
        <v>35</v>
      </c>
      <c r="AE37" s="106" t="str">
        <f t="shared" si="8"/>
        <v>C</v>
      </c>
      <c r="AF37" s="113" t="str">
        <f t="shared" si="9"/>
        <v>4</v>
      </c>
      <c r="AG37" s="113" t="str">
        <f t="shared" si="10"/>
        <v>NO</v>
      </c>
      <c r="AH37" s="113" t="str">
        <f t="shared" si="11"/>
        <v>O</v>
      </c>
      <c r="AI37" s="113" t="str">
        <f t="shared" si="12"/>
        <v>S</v>
      </c>
      <c r="AJ37" s="116">
        <f t="shared" si="13"/>
        <v>411</v>
      </c>
      <c r="AK37" s="116">
        <f t="shared" si="14"/>
        <v>0</v>
      </c>
      <c r="AL37" s="116">
        <f t="shared" si="15"/>
        <v>411</v>
      </c>
      <c r="AM37" s="119">
        <f t="shared" si="16"/>
        <v>43465</v>
      </c>
      <c r="BQ37" s="97" t="s">
        <v>19335</v>
      </c>
      <c r="BR37" s="98" t="s">
        <v>19334</v>
      </c>
    </row>
    <row r="38" spans="1:70" x14ac:dyDescent="0.25">
      <c r="A38" s="43"/>
      <c r="B38" s="44"/>
      <c r="C38" s="43"/>
      <c r="D38" s="44"/>
      <c r="E38" s="43"/>
      <c r="F38" s="43"/>
      <c r="G38" s="43"/>
      <c r="H38" s="46"/>
      <c r="I38" s="47"/>
      <c r="J38" s="47"/>
      <c r="K38" s="47"/>
      <c r="L38" s="47"/>
      <c r="M38" s="43"/>
      <c r="N38" s="48"/>
      <c r="O38" s="44"/>
      <c r="P38" s="48"/>
      <c r="Q38" s="48"/>
      <c r="R38" s="48"/>
      <c r="S38" s="48"/>
      <c r="T38" s="43"/>
      <c r="U38" s="43"/>
      <c r="V38" s="43"/>
      <c r="W38" s="48"/>
      <c r="X38" s="43"/>
      <c r="Y38" s="121" t="str">
        <f t="shared" si="2"/>
        <v/>
      </c>
      <c r="Z38" s="45" t="str">
        <f t="shared" si="3"/>
        <v/>
      </c>
      <c r="AA38" s="55" t="str">
        <f t="shared" si="4"/>
        <v>ES</v>
      </c>
      <c r="AB38" s="57" t="str">
        <f t="shared" si="5"/>
        <v>2</v>
      </c>
      <c r="AC38" s="55" t="str">
        <f t="shared" si="6"/>
        <v>Sin observaciones</v>
      </c>
      <c r="AD38" s="106" t="str">
        <f t="shared" si="7"/>
        <v>35</v>
      </c>
      <c r="AE38" s="106" t="str">
        <f t="shared" si="8"/>
        <v/>
      </c>
      <c r="AF38" s="113" t="str">
        <f t="shared" si="9"/>
        <v/>
      </c>
      <c r="AG38" s="113" t="str">
        <f t="shared" si="10"/>
        <v>NO</v>
      </c>
      <c r="AH38" s="113" t="str">
        <f t="shared" si="11"/>
        <v>O</v>
      </c>
      <c r="AI38" s="113" t="str">
        <f t="shared" si="12"/>
        <v>S</v>
      </c>
      <c r="AJ38" s="116">
        <f t="shared" si="13"/>
        <v>0</v>
      </c>
      <c r="AK38" s="116">
        <f t="shared" si="14"/>
        <v>0</v>
      </c>
      <c r="AL38" s="116">
        <f t="shared" si="15"/>
        <v>0</v>
      </c>
      <c r="AM38" s="119">
        <f t="shared" si="16"/>
        <v>0</v>
      </c>
      <c r="BQ38" s="97" t="s">
        <v>19337</v>
      </c>
      <c r="BR38" s="98" t="s">
        <v>19336</v>
      </c>
    </row>
    <row r="39" spans="1:70" x14ac:dyDescent="0.25">
      <c r="A39" s="43"/>
      <c r="B39" s="44"/>
      <c r="C39" s="43"/>
      <c r="D39" s="44"/>
      <c r="E39" s="43"/>
      <c r="F39" s="43"/>
      <c r="G39" s="43"/>
      <c r="H39" s="46"/>
      <c r="I39" s="47"/>
      <c r="J39" s="47"/>
      <c r="K39" s="47"/>
      <c r="L39" s="47"/>
      <c r="M39" s="43"/>
      <c r="N39" s="48"/>
      <c r="O39" s="44"/>
      <c r="P39" s="48"/>
      <c r="Q39" s="48"/>
      <c r="R39" s="48"/>
      <c r="S39" s="48"/>
      <c r="T39" s="43"/>
      <c r="U39" s="43"/>
      <c r="V39" s="43"/>
      <c r="W39" s="48"/>
      <c r="X39" s="43"/>
      <c r="Y39" s="121" t="str">
        <f t="shared" si="2"/>
        <v/>
      </c>
      <c r="Z39" s="45" t="str">
        <f t="shared" si="3"/>
        <v/>
      </c>
      <c r="AA39" s="55" t="str">
        <f t="shared" si="4"/>
        <v>ES</v>
      </c>
      <c r="AB39" s="57" t="str">
        <f t="shared" si="5"/>
        <v>2</v>
      </c>
      <c r="AC39" s="55" t="str">
        <f t="shared" si="6"/>
        <v>Sin observaciones</v>
      </c>
      <c r="AD39" s="106" t="str">
        <f t="shared" si="7"/>
        <v>35</v>
      </c>
      <c r="AE39" s="106" t="str">
        <f t="shared" si="8"/>
        <v/>
      </c>
      <c r="AF39" s="113" t="str">
        <f t="shared" si="9"/>
        <v/>
      </c>
      <c r="AG39" s="113" t="str">
        <f t="shared" si="10"/>
        <v>NO</v>
      </c>
      <c r="AH39" s="113" t="str">
        <f t="shared" si="11"/>
        <v>O</v>
      </c>
      <c r="AI39" s="113" t="str">
        <f t="shared" si="12"/>
        <v>S</v>
      </c>
      <c r="AJ39" s="116">
        <f t="shared" si="13"/>
        <v>0</v>
      </c>
      <c r="AK39" s="116">
        <f t="shared" si="14"/>
        <v>0</v>
      </c>
      <c r="AL39" s="116">
        <f t="shared" si="15"/>
        <v>0</v>
      </c>
      <c r="AM39" s="119">
        <f t="shared" si="16"/>
        <v>0</v>
      </c>
      <c r="BQ39" s="97" t="s">
        <v>19339</v>
      </c>
      <c r="BR39" s="98" t="s">
        <v>19338</v>
      </c>
    </row>
    <row r="40" spans="1:70" x14ac:dyDescent="0.25">
      <c r="A40" s="43"/>
      <c r="B40" s="44"/>
      <c r="C40" s="43"/>
      <c r="D40" s="44"/>
      <c r="E40" s="43"/>
      <c r="F40" s="43"/>
      <c r="G40" s="43"/>
      <c r="H40" s="46"/>
      <c r="I40" s="47"/>
      <c r="J40" s="47"/>
      <c r="K40" s="47"/>
      <c r="L40" s="47"/>
      <c r="M40" s="43"/>
      <c r="N40" s="48"/>
      <c r="O40" s="44"/>
      <c r="P40" s="48"/>
      <c r="Q40" s="48"/>
      <c r="R40" s="48"/>
      <c r="S40" s="48"/>
      <c r="T40" s="43"/>
      <c r="U40" s="43"/>
      <c r="V40" s="43"/>
      <c r="W40" s="48"/>
      <c r="X40" s="43"/>
      <c r="Y40" s="121" t="str">
        <f t="shared" si="2"/>
        <v/>
      </c>
      <c r="Z40" s="45" t="str">
        <f t="shared" si="3"/>
        <v/>
      </c>
      <c r="AA40" s="55" t="str">
        <f t="shared" si="4"/>
        <v>ES</v>
      </c>
      <c r="AB40" s="57" t="str">
        <f t="shared" si="5"/>
        <v>2</v>
      </c>
      <c r="AC40" s="55" t="str">
        <f t="shared" si="6"/>
        <v>Sin observaciones</v>
      </c>
      <c r="AD40" s="106" t="str">
        <f t="shared" si="7"/>
        <v>35</v>
      </c>
      <c r="AE40" s="106" t="str">
        <f t="shared" si="8"/>
        <v/>
      </c>
      <c r="AF40" s="113" t="str">
        <f t="shared" si="9"/>
        <v/>
      </c>
      <c r="AG40" s="113" t="str">
        <f t="shared" si="10"/>
        <v>NO</v>
      </c>
      <c r="AH40" s="113" t="str">
        <f t="shared" si="11"/>
        <v>O</v>
      </c>
      <c r="AI40" s="113" t="str">
        <f t="shared" si="12"/>
        <v>S</v>
      </c>
      <c r="AJ40" s="116">
        <f t="shared" si="13"/>
        <v>0</v>
      </c>
      <c r="AK40" s="116">
        <f t="shared" si="14"/>
        <v>0</v>
      </c>
      <c r="AL40" s="116">
        <f t="shared" si="15"/>
        <v>0</v>
      </c>
      <c r="AM40" s="119">
        <f t="shared" si="16"/>
        <v>0</v>
      </c>
      <c r="BQ40" s="97" t="s">
        <v>19341</v>
      </c>
      <c r="BR40" s="98" t="s">
        <v>19340</v>
      </c>
    </row>
    <row r="41" spans="1:70" x14ac:dyDescent="0.25">
      <c r="A41" s="43"/>
      <c r="B41" s="44"/>
      <c r="C41" s="43"/>
      <c r="D41" s="44"/>
      <c r="E41" s="43"/>
      <c r="F41" s="43"/>
      <c r="G41" s="43"/>
      <c r="H41" s="46"/>
      <c r="I41" s="47"/>
      <c r="J41" s="47"/>
      <c r="K41" s="47"/>
      <c r="L41" s="47"/>
      <c r="M41" s="43"/>
      <c r="N41" s="48"/>
      <c r="O41" s="44"/>
      <c r="P41" s="48"/>
      <c r="Q41" s="48"/>
      <c r="R41" s="48"/>
      <c r="S41" s="48"/>
      <c r="T41" s="43"/>
      <c r="U41" s="43"/>
      <c r="V41" s="43"/>
      <c r="W41" s="48"/>
      <c r="X41" s="43"/>
      <c r="Y41" s="121" t="str">
        <f t="shared" si="2"/>
        <v/>
      </c>
      <c r="Z41" s="45" t="str">
        <f t="shared" si="3"/>
        <v/>
      </c>
      <c r="AA41" s="55" t="str">
        <f t="shared" si="4"/>
        <v>ES</v>
      </c>
      <c r="AB41" s="57" t="str">
        <f t="shared" si="5"/>
        <v>2</v>
      </c>
      <c r="AC41" s="55" t="str">
        <f t="shared" si="6"/>
        <v>Sin observaciones</v>
      </c>
      <c r="AD41" s="106" t="str">
        <f t="shared" si="7"/>
        <v>35</v>
      </c>
      <c r="AE41" s="106" t="str">
        <f t="shared" si="8"/>
        <v/>
      </c>
      <c r="AF41" s="113" t="str">
        <f t="shared" si="9"/>
        <v/>
      </c>
      <c r="AG41" s="113" t="str">
        <f t="shared" si="10"/>
        <v>NO</v>
      </c>
      <c r="AH41" s="113" t="str">
        <f t="shared" si="11"/>
        <v>O</v>
      </c>
      <c r="AI41" s="113" t="str">
        <f t="shared" si="12"/>
        <v>S</v>
      </c>
      <c r="AJ41" s="116">
        <f t="shared" si="13"/>
        <v>0</v>
      </c>
      <c r="AK41" s="116">
        <f t="shared" si="14"/>
        <v>0</v>
      </c>
      <c r="AL41" s="116">
        <f t="shared" si="15"/>
        <v>0</v>
      </c>
      <c r="AM41" s="119">
        <f t="shared" si="16"/>
        <v>0</v>
      </c>
      <c r="BQ41" s="97" t="s">
        <v>19343</v>
      </c>
      <c r="BR41" s="98" t="s">
        <v>19342</v>
      </c>
    </row>
    <row r="42" spans="1:70" x14ac:dyDescent="0.25">
      <c r="A42" s="43"/>
      <c r="B42" s="44"/>
      <c r="C42" s="43"/>
      <c r="D42" s="44"/>
      <c r="E42" s="43"/>
      <c r="F42" s="43"/>
      <c r="G42" s="43"/>
      <c r="H42" s="46"/>
      <c r="I42" s="47"/>
      <c r="J42" s="47"/>
      <c r="K42" s="47"/>
      <c r="L42" s="47"/>
      <c r="M42" s="43"/>
      <c r="N42" s="48"/>
      <c r="O42" s="44"/>
      <c r="P42" s="48"/>
      <c r="Q42" s="48"/>
      <c r="R42" s="48"/>
      <c r="S42" s="48"/>
      <c r="T42" s="43"/>
      <c r="U42" s="43"/>
      <c r="V42" s="43"/>
      <c r="W42" s="48"/>
      <c r="X42" s="43"/>
      <c r="Y42" s="121" t="str">
        <f t="shared" si="2"/>
        <v/>
      </c>
      <c r="Z42" s="45" t="str">
        <f t="shared" si="3"/>
        <v/>
      </c>
      <c r="AA42" s="55" t="str">
        <f t="shared" si="4"/>
        <v>ES</v>
      </c>
      <c r="AB42" s="57" t="str">
        <f t="shared" si="5"/>
        <v>2</v>
      </c>
      <c r="AC42" s="55" t="str">
        <f t="shared" si="6"/>
        <v>Sin observaciones</v>
      </c>
      <c r="AD42" s="106" t="str">
        <f t="shared" si="7"/>
        <v>35</v>
      </c>
      <c r="AE42" s="106" t="str">
        <f t="shared" si="8"/>
        <v/>
      </c>
      <c r="AF42" s="113" t="str">
        <f t="shared" si="9"/>
        <v/>
      </c>
      <c r="AG42" s="113" t="str">
        <f t="shared" si="10"/>
        <v>NO</v>
      </c>
      <c r="AH42" s="113" t="str">
        <f t="shared" si="11"/>
        <v>O</v>
      </c>
      <c r="AI42" s="113" t="str">
        <f t="shared" si="12"/>
        <v>S</v>
      </c>
      <c r="AJ42" s="116">
        <f t="shared" si="13"/>
        <v>0</v>
      </c>
      <c r="AK42" s="116">
        <f t="shared" si="14"/>
        <v>0</v>
      </c>
      <c r="AL42" s="116">
        <f t="shared" si="15"/>
        <v>0</v>
      </c>
      <c r="AM42" s="119">
        <f t="shared" si="16"/>
        <v>0</v>
      </c>
      <c r="BQ42" s="97" t="s">
        <v>19345</v>
      </c>
      <c r="BR42" s="98" t="s">
        <v>19344</v>
      </c>
    </row>
    <row r="43" spans="1:70" x14ac:dyDescent="0.25">
      <c r="A43" s="43"/>
      <c r="B43" s="44"/>
      <c r="C43" s="43"/>
      <c r="D43" s="44"/>
      <c r="E43" s="43"/>
      <c r="F43" s="43"/>
      <c r="G43" s="43"/>
      <c r="H43" s="46"/>
      <c r="I43" s="47"/>
      <c r="J43" s="47"/>
      <c r="K43" s="47"/>
      <c r="L43" s="47"/>
      <c r="M43" s="43"/>
      <c r="N43" s="48"/>
      <c r="O43" s="44"/>
      <c r="P43" s="48"/>
      <c r="Q43" s="48"/>
      <c r="R43" s="48"/>
      <c r="S43" s="48"/>
      <c r="T43" s="43"/>
      <c r="U43" s="43"/>
      <c r="V43" s="43"/>
      <c r="W43" s="48"/>
      <c r="X43" s="43"/>
      <c r="Y43" s="121" t="str">
        <f t="shared" si="2"/>
        <v/>
      </c>
      <c r="Z43" s="45" t="str">
        <f t="shared" si="3"/>
        <v/>
      </c>
      <c r="AA43" s="55" t="str">
        <f t="shared" si="4"/>
        <v>ES</v>
      </c>
      <c r="AB43" s="57" t="str">
        <f t="shared" si="5"/>
        <v>2</v>
      </c>
      <c r="AC43" s="55" t="str">
        <f t="shared" si="6"/>
        <v>Sin observaciones</v>
      </c>
      <c r="AD43" s="106" t="str">
        <f t="shared" si="7"/>
        <v>35</v>
      </c>
      <c r="AE43" s="106" t="str">
        <f t="shared" si="8"/>
        <v/>
      </c>
      <c r="AF43" s="113" t="str">
        <f t="shared" si="9"/>
        <v/>
      </c>
      <c r="AG43" s="113" t="str">
        <f t="shared" si="10"/>
        <v>NO</v>
      </c>
      <c r="AH43" s="113" t="str">
        <f t="shared" si="11"/>
        <v>O</v>
      </c>
      <c r="AI43" s="113" t="str">
        <f t="shared" si="12"/>
        <v>S</v>
      </c>
      <c r="AJ43" s="116">
        <f t="shared" si="13"/>
        <v>0</v>
      </c>
      <c r="AK43" s="116">
        <f t="shared" si="14"/>
        <v>0</v>
      </c>
      <c r="AL43" s="116">
        <f t="shared" si="15"/>
        <v>0</v>
      </c>
      <c r="AM43" s="119">
        <f t="shared" si="16"/>
        <v>0</v>
      </c>
      <c r="BQ43" s="97" t="s">
        <v>19347</v>
      </c>
      <c r="BR43" s="98" t="s">
        <v>19346</v>
      </c>
    </row>
    <row r="44" spans="1:70" x14ac:dyDescent="0.25">
      <c r="A44" s="43"/>
      <c r="B44" s="44"/>
      <c r="C44" s="43"/>
      <c r="D44" s="44"/>
      <c r="E44" s="43"/>
      <c r="F44" s="43"/>
      <c r="G44" s="43"/>
      <c r="H44" s="46"/>
      <c r="I44" s="47"/>
      <c r="J44" s="47"/>
      <c r="K44" s="47"/>
      <c r="L44" s="47"/>
      <c r="M44" s="43"/>
      <c r="N44" s="48"/>
      <c r="O44" s="44"/>
      <c r="P44" s="48"/>
      <c r="Q44" s="48"/>
      <c r="R44" s="48"/>
      <c r="S44" s="48"/>
      <c r="T44" s="43"/>
      <c r="U44" s="43"/>
      <c r="V44" s="43"/>
      <c r="W44" s="48"/>
      <c r="X44" s="43"/>
      <c r="Y44" s="121" t="str">
        <f t="shared" si="2"/>
        <v/>
      </c>
      <c r="Z44" s="45" t="str">
        <f t="shared" si="3"/>
        <v/>
      </c>
      <c r="AA44" s="55" t="str">
        <f t="shared" si="4"/>
        <v>ES</v>
      </c>
      <c r="AB44" s="57" t="str">
        <f t="shared" si="5"/>
        <v>2</v>
      </c>
      <c r="AC44" s="55" t="str">
        <f t="shared" si="6"/>
        <v>Sin observaciones</v>
      </c>
      <c r="AD44" s="106" t="str">
        <f t="shared" si="7"/>
        <v>35</v>
      </c>
      <c r="AE44" s="106" t="str">
        <f t="shared" si="8"/>
        <v/>
      </c>
      <c r="AF44" s="113" t="str">
        <f t="shared" si="9"/>
        <v/>
      </c>
      <c r="AG44" s="113" t="str">
        <f t="shared" si="10"/>
        <v>NO</v>
      </c>
      <c r="AH44" s="113" t="str">
        <f t="shared" si="11"/>
        <v>O</v>
      </c>
      <c r="AI44" s="113" t="str">
        <f t="shared" si="12"/>
        <v>S</v>
      </c>
      <c r="AJ44" s="116">
        <f t="shared" si="13"/>
        <v>0</v>
      </c>
      <c r="AK44" s="116">
        <f t="shared" si="14"/>
        <v>0</v>
      </c>
      <c r="AL44" s="116">
        <f t="shared" si="15"/>
        <v>0</v>
      </c>
      <c r="AM44" s="119">
        <f t="shared" si="16"/>
        <v>0</v>
      </c>
      <c r="BQ44" s="97" t="s">
        <v>19349</v>
      </c>
      <c r="BR44" s="98" t="s">
        <v>19348</v>
      </c>
    </row>
    <row r="45" spans="1:70" x14ac:dyDescent="0.25">
      <c r="A45" s="43"/>
      <c r="B45" s="44"/>
      <c r="C45" s="43"/>
      <c r="D45" s="44"/>
      <c r="E45" s="43"/>
      <c r="F45" s="43"/>
      <c r="G45" s="43"/>
      <c r="H45" s="46"/>
      <c r="I45" s="47"/>
      <c r="J45" s="47"/>
      <c r="K45" s="47"/>
      <c r="L45" s="47"/>
      <c r="M45" s="43"/>
      <c r="N45" s="48"/>
      <c r="O45" s="44"/>
      <c r="P45" s="48"/>
      <c r="Q45" s="48"/>
      <c r="R45" s="48"/>
      <c r="S45" s="48"/>
      <c r="T45" s="43"/>
      <c r="U45" s="43"/>
      <c r="V45" s="43"/>
      <c r="W45" s="48"/>
      <c r="X45" s="43"/>
      <c r="Y45" s="121" t="str">
        <f t="shared" si="2"/>
        <v/>
      </c>
      <c r="Z45" s="45" t="str">
        <f t="shared" si="3"/>
        <v/>
      </c>
      <c r="AA45" s="55" t="str">
        <f t="shared" si="4"/>
        <v>ES</v>
      </c>
      <c r="AB45" s="57" t="str">
        <f t="shared" si="5"/>
        <v>2</v>
      </c>
      <c r="AC45" s="55" t="str">
        <f t="shared" si="6"/>
        <v>Sin observaciones</v>
      </c>
      <c r="AD45" s="106" t="str">
        <f t="shared" si="7"/>
        <v>35</v>
      </c>
      <c r="AE45" s="106" t="str">
        <f t="shared" si="8"/>
        <v/>
      </c>
      <c r="AF45" s="113" t="str">
        <f t="shared" si="9"/>
        <v/>
      </c>
      <c r="AG45" s="113" t="str">
        <f t="shared" si="10"/>
        <v>NO</v>
      </c>
      <c r="AH45" s="113" t="str">
        <f t="shared" si="11"/>
        <v>O</v>
      </c>
      <c r="AI45" s="113" t="str">
        <f t="shared" si="12"/>
        <v>S</v>
      </c>
      <c r="AJ45" s="116">
        <f t="shared" si="13"/>
        <v>0</v>
      </c>
      <c r="AK45" s="116">
        <f t="shared" si="14"/>
        <v>0</v>
      </c>
      <c r="AL45" s="116">
        <f t="shared" si="15"/>
        <v>0</v>
      </c>
      <c r="AM45" s="119">
        <f t="shared" si="16"/>
        <v>0</v>
      </c>
      <c r="BQ45" s="97" t="s">
        <v>19351</v>
      </c>
      <c r="BR45" s="98" t="s">
        <v>19350</v>
      </c>
    </row>
    <row r="46" spans="1:70" x14ac:dyDescent="0.25">
      <c r="A46" s="43"/>
      <c r="B46" s="44"/>
      <c r="C46" s="43"/>
      <c r="D46" s="44"/>
      <c r="E46" s="43"/>
      <c r="F46" s="43"/>
      <c r="G46" s="43"/>
      <c r="H46" s="46"/>
      <c r="I46" s="47"/>
      <c r="J46" s="47"/>
      <c r="K46" s="47"/>
      <c r="L46" s="47"/>
      <c r="M46" s="43"/>
      <c r="N46" s="48"/>
      <c r="O46" s="44"/>
      <c r="P46" s="48"/>
      <c r="Q46" s="48"/>
      <c r="R46" s="48"/>
      <c r="S46" s="48"/>
      <c r="T46" s="43"/>
      <c r="U46" s="43"/>
      <c r="V46" s="43"/>
      <c r="W46" s="48"/>
      <c r="X46" s="43"/>
      <c r="Y46" s="121" t="str">
        <f t="shared" si="2"/>
        <v/>
      </c>
      <c r="Z46" s="45" t="str">
        <f t="shared" si="3"/>
        <v/>
      </c>
      <c r="AA46" s="55" t="str">
        <f t="shared" si="4"/>
        <v>ES</v>
      </c>
      <c r="AB46" s="57" t="str">
        <f t="shared" si="5"/>
        <v>2</v>
      </c>
      <c r="AC46" s="55" t="str">
        <f t="shared" si="6"/>
        <v>Sin observaciones</v>
      </c>
      <c r="AD46" s="106" t="str">
        <f t="shared" si="7"/>
        <v>35</v>
      </c>
      <c r="AE46" s="106" t="str">
        <f t="shared" si="8"/>
        <v/>
      </c>
      <c r="AF46" s="113" t="str">
        <f t="shared" si="9"/>
        <v/>
      </c>
      <c r="AG46" s="113" t="str">
        <f t="shared" si="10"/>
        <v>NO</v>
      </c>
      <c r="AH46" s="113" t="str">
        <f t="shared" si="11"/>
        <v>O</v>
      </c>
      <c r="AI46" s="113" t="str">
        <f t="shared" si="12"/>
        <v>S</v>
      </c>
      <c r="AJ46" s="116">
        <f t="shared" si="13"/>
        <v>0</v>
      </c>
      <c r="AK46" s="116">
        <f t="shared" si="14"/>
        <v>0</v>
      </c>
      <c r="AL46" s="116">
        <f t="shared" si="15"/>
        <v>0</v>
      </c>
      <c r="AM46" s="119">
        <f t="shared" si="16"/>
        <v>0</v>
      </c>
      <c r="BQ46" s="97" t="s">
        <v>19353</v>
      </c>
      <c r="BR46" s="98" t="s">
        <v>19352</v>
      </c>
    </row>
    <row r="47" spans="1:70" x14ac:dyDescent="0.25">
      <c r="A47" s="43"/>
      <c r="B47" s="44"/>
      <c r="C47" s="43"/>
      <c r="D47" s="44"/>
      <c r="E47" s="43"/>
      <c r="F47" s="43"/>
      <c r="G47" s="43"/>
      <c r="H47" s="46"/>
      <c r="I47" s="47"/>
      <c r="J47" s="47"/>
      <c r="K47" s="47"/>
      <c r="L47" s="47"/>
      <c r="M47" s="43"/>
      <c r="N47" s="48"/>
      <c r="O47" s="44"/>
      <c r="P47" s="48"/>
      <c r="Q47" s="48"/>
      <c r="R47" s="48"/>
      <c r="S47" s="48"/>
      <c r="T47" s="43"/>
      <c r="U47" s="43"/>
      <c r="V47" s="43"/>
      <c r="W47" s="48"/>
      <c r="X47" s="43"/>
      <c r="Y47" s="121" t="str">
        <f t="shared" si="2"/>
        <v/>
      </c>
      <c r="Z47" s="45" t="str">
        <f t="shared" si="3"/>
        <v/>
      </c>
      <c r="AA47" s="55" t="str">
        <f t="shared" si="4"/>
        <v>ES</v>
      </c>
      <c r="AB47" s="57" t="str">
        <f t="shared" si="5"/>
        <v>2</v>
      </c>
      <c r="AC47" s="55" t="str">
        <f t="shared" si="6"/>
        <v>Sin observaciones</v>
      </c>
      <c r="AD47" s="106" t="str">
        <f t="shared" si="7"/>
        <v>35</v>
      </c>
      <c r="AE47" s="106" t="str">
        <f t="shared" si="8"/>
        <v/>
      </c>
      <c r="AF47" s="113" t="str">
        <f t="shared" si="9"/>
        <v/>
      </c>
      <c r="AG47" s="113" t="str">
        <f t="shared" si="10"/>
        <v>NO</v>
      </c>
      <c r="AH47" s="113" t="str">
        <f t="shared" si="11"/>
        <v>O</v>
      </c>
      <c r="AI47" s="113" t="str">
        <f t="shared" si="12"/>
        <v>S</v>
      </c>
      <c r="AJ47" s="116">
        <f t="shared" si="13"/>
        <v>0</v>
      </c>
      <c r="AK47" s="116">
        <f t="shared" si="14"/>
        <v>0</v>
      </c>
      <c r="AL47" s="116">
        <f t="shared" si="15"/>
        <v>0</v>
      </c>
      <c r="AM47" s="119">
        <f t="shared" si="16"/>
        <v>0</v>
      </c>
      <c r="BQ47" s="97" t="s">
        <v>19355</v>
      </c>
      <c r="BR47" s="98" t="s">
        <v>19354</v>
      </c>
    </row>
    <row r="48" spans="1:70" x14ac:dyDescent="0.25">
      <c r="A48" s="43"/>
      <c r="B48" s="44"/>
      <c r="C48" s="43"/>
      <c r="D48" s="44"/>
      <c r="E48" s="43"/>
      <c r="F48" s="43"/>
      <c r="G48" s="43"/>
      <c r="H48" s="46"/>
      <c r="I48" s="47"/>
      <c r="J48" s="47"/>
      <c r="K48" s="47"/>
      <c r="L48" s="47"/>
      <c r="M48" s="43"/>
      <c r="N48" s="48"/>
      <c r="O48" s="44"/>
      <c r="P48" s="48"/>
      <c r="Q48" s="48"/>
      <c r="R48" s="48"/>
      <c r="S48" s="48"/>
      <c r="T48" s="43"/>
      <c r="U48" s="43"/>
      <c r="V48" s="43"/>
      <c r="W48" s="48"/>
      <c r="X48" s="43"/>
      <c r="Y48" s="121" t="str">
        <f t="shared" si="2"/>
        <v/>
      </c>
      <c r="Z48" s="45" t="str">
        <f t="shared" si="3"/>
        <v/>
      </c>
      <c r="AA48" s="55" t="str">
        <f t="shared" si="4"/>
        <v>ES</v>
      </c>
      <c r="AB48" s="57" t="str">
        <f t="shared" si="5"/>
        <v>2</v>
      </c>
      <c r="AC48" s="55" t="str">
        <f t="shared" si="6"/>
        <v>Sin observaciones</v>
      </c>
      <c r="AD48" s="106" t="str">
        <f t="shared" si="7"/>
        <v>35</v>
      </c>
      <c r="AE48" s="106" t="str">
        <f t="shared" si="8"/>
        <v/>
      </c>
      <c r="AF48" s="113" t="str">
        <f t="shared" si="9"/>
        <v/>
      </c>
      <c r="AG48" s="113" t="str">
        <f t="shared" si="10"/>
        <v>NO</v>
      </c>
      <c r="AH48" s="113" t="str">
        <f t="shared" si="11"/>
        <v>O</v>
      </c>
      <c r="AI48" s="113" t="str">
        <f t="shared" si="12"/>
        <v>S</v>
      </c>
      <c r="AJ48" s="116">
        <f t="shared" si="13"/>
        <v>0</v>
      </c>
      <c r="AK48" s="116">
        <f t="shared" si="14"/>
        <v>0</v>
      </c>
      <c r="AL48" s="116">
        <f t="shared" si="15"/>
        <v>0</v>
      </c>
      <c r="AM48" s="119">
        <f t="shared" si="16"/>
        <v>0</v>
      </c>
      <c r="BQ48" s="97" t="s">
        <v>19357</v>
      </c>
      <c r="BR48" s="98" t="s">
        <v>19356</v>
      </c>
    </row>
    <row r="49" spans="1:70" x14ac:dyDescent="0.25">
      <c r="A49" s="43"/>
      <c r="B49" s="44"/>
      <c r="C49" s="43"/>
      <c r="D49" s="44"/>
      <c r="E49" s="43"/>
      <c r="F49" s="43"/>
      <c r="G49" s="43"/>
      <c r="H49" s="46"/>
      <c r="I49" s="47"/>
      <c r="J49" s="47"/>
      <c r="K49" s="47"/>
      <c r="L49" s="47"/>
      <c r="M49" s="43"/>
      <c r="N49" s="48"/>
      <c r="O49" s="44"/>
      <c r="P49" s="48"/>
      <c r="Q49" s="48"/>
      <c r="R49" s="48"/>
      <c r="S49" s="48"/>
      <c r="T49" s="43"/>
      <c r="U49" s="43"/>
      <c r="V49" s="43"/>
      <c r="W49" s="48"/>
      <c r="X49" s="43"/>
      <c r="Y49" s="121" t="str">
        <f t="shared" si="2"/>
        <v/>
      </c>
      <c r="Z49" s="45" t="str">
        <f t="shared" si="3"/>
        <v/>
      </c>
      <c r="AA49" s="55" t="str">
        <f t="shared" si="4"/>
        <v>ES</v>
      </c>
      <c r="AB49" s="57" t="str">
        <f t="shared" si="5"/>
        <v>2</v>
      </c>
      <c r="AC49" s="55" t="str">
        <f t="shared" si="6"/>
        <v>Sin observaciones</v>
      </c>
      <c r="AD49" s="106" t="str">
        <f t="shared" si="7"/>
        <v>35</v>
      </c>
      <c r="AE49" s="106" t="str">
        <f t="shared" si="8"/>
        <v/>
      </c>
      <c r="AF49" s="113" t="str">
        <f t="shared" si="9"/>
        <v/>
      </c>
      <c r="AG49" s="113" t="str">
        <f t="shared" si="10"/>
        <v>NO</v>
      </c>
      <c r="AH49" s="113" t="str">
        <f t="shared" si="11"/>
        <v>O</v>
      </c>
      <c r="AI49" s="113" t="str">
        <f t="shared" si="12"/>
        <v>S</v>
      </c>
      <c r="AJ49" s="116">
        <f t="shared" si="13"/>
        <v>0</v>
      </c>
      <c r="AK49" s="116">
        <f t="shared" si="14"/>
        <v>0</v>
      </c>
      <c r="AL49" s="116">
        <f t="shared" si="15"/>
        <v>0</v>
      </c>
      <c r="AM49" s="119">
        <f t="shared" si="16"/>
        <v>0</v>
      </c>
      <c r="BQ49" s="97" t="s">
        <v>19359</v>
      </c>
      <c r="BR49" s="98" t="s">
        <v>19358</v>
      </c>
    </row>
    <row r="50" spans="1:70" x14ac:dyDescent="0.25">
      <c r="A50" s="43"/>
      <c r="B50" s="44"/>
      <c r="C50" s="43"/>
      <c r="D50" s="44"/>
      <c r="E50" s="43"/>
      <c r="F50" s="43"/>
      <c r="G50" s="43"/>
      <c r="H50" s="46"/>
      <c r="I50" s="47"/>
      <c r="J50" s="47"/>
      <c r="K50" s="47"/>
      <c r="L50" s="47"/>
      <c r="M50" s="43"/>
      <c r="N50" s="48"/>
      <c r="O50" s="44"/>
      <c r="P50" s="48"/>
      <c r="Q50" s="48"/>
      <c r="R50" s="48"/>
      <c r="S50" s="48"/>
      <c r="T50" s="43"/>
      <c r="U50" s="43"/>
      <c r="V50" s="43"/>
      <c r="W50" s="48"/>
      <c r="X50" s="43"/>
      <c r="Y50" s="121" t="str">
        <f t="shared" si="2"/>
        <v/>
      </c>
      <c r="Z50" s="45" t="str">
        <f t="shared" si="3"/>
        <v/>
      </c>
      <c r="AA50" s="55" t="str">
        <f t="shared" si="4"/>
        <v>ES</v>
      </c>
      <c r="AB50" s="57" t="str">
        <f t="shared" si="5"/>
        <v>2</v>
      </c>
      <c r="AC50" s="55" t="str">
        <f t="shared" si="6"/>
        <v>Sin observaciones</v>
      </c>
      <c r="AD50" s="106" t="str">
        <f t="shared" si="7"/>
        <v>35</v>
      </c>
      <c r="AE50" s="106" t="str">
        <f t="shared" si="8"/>
        <v/>
      </c>
      <c r="AF50" s="113" t="str">
        <f t="shared" si="9"/>
        <v/>
      </c>
      <c r="AG50" s="113" t="str">
        <f t="shared" si="10"/>
        <v>NO</v>
      </c>
      <c r="AH50" s="113" t="str">
        <f t="shared" si="11"/>
        <v>O</v>
      </c>
      <c r="AI50" s="113" t="str">
        <f t="shared" si="12"/>
        <v>S</v>
      </c>
      <c r="AJ50" s="116">
        <f t="shared" si="13"/>
        <v>0</v>
      </c>
      <c r="AK50" s="116">
        <f t="shared" si="14"/>
        <v>0</v>
      </c>
      <c r="AL50" s="116">
        <f t="shared" si="15"/>
        <v>0</v>
      </c>
      <c r="AM50" s="119">
        <f t="shared" si="16"/>
        <v>0</v>
      </c>
      <c r="BQ50" s="97" t="s">
        <v>19361</v>
      </c>
      <c r="BR50" s="98" t="s">
        <v>19360</v>
      </c>
    </row>
    <row r="51" spans="1:70" x14ac:dyDescent="0.25">
      <c r="A51" s="43"/>
      <c r="B51" s="44"/>
      <c r="C51" s="43"/>
      <c r="D51" s="44"/>
      <c r="E51" s="43"/>
      <c r="F51" s="43"/>
      <c r="G51" s="43"/>
      <c r="H51" s="46"/>
      <c r="I51" s="47"/>
      <c r="J51" s="47"/>
      <c r="K51" s="47"/>
      <c r="L51" s="47"/>
      <c r="M51" s="43"/>
      <c r="N51" s="48"/>
      <c r="O51" s="44"/>
      <c r="P51" s="48"/>
      <c r="Q51" s="48"/>
      <c r="R51" s="48"/>
      <c r="S51" s="48"/>
      <c r="T51" s="43"/>
      <c r="U51" s="43"/>
      <c r="V51" s="43"/>
      <c r="W51" s="48"/>
      <c r="X51" s="43"/>
      <c r="Y51" s="121" t="str">
        <f t="shared" si="2"/>
        <v/>
      </c>
      <c r="Z51" s="45" t="str">
        <f t="shared" si="3"/>
        <v/>
      </c>
      <c r="AA51" s="55" t="str">
        <f t="shared" si="4"/>
        <v>ES</v>
      </c>
      <c r="AB51" s="57" t="str">
        <f t="shared" si="5"/>
        <v>2</v>
      </c>
      <c r="AC51" s="55" t="str">
        <f t="shared" si="6"/>
        <v>Sin observaciones</v>
      </c>
      <c r="AD51" s="106" t="str">
        <f t="shared" si="7"/>
        <v>35</v>
      </c>
      <c r="AE51" s="106" t="str">
        <f t="shared" si="8"/>
        <v/>
      </c>
      <c r="AF51" s="113" t="str">
        <f t="shared" si="9"/>
        <v/>
      </c>
      <c r="AG51" s="113" t="str">
        <f t="shared" si="10"/>
        <v>NO</v>
      </c>
      <c r="AH51" s="113" t="str">
        <f t="shared" si="11"/>
        <v>O</v>
      </c>
      <c r="AI51" s="113" t="str">
        <f t="shared" si="12"/>
        <v>S</v>
      </c>
      <c r="AJ51" s="116">
        <f t="shared" si="13"/>
        <v>0</v>
      </c>
      <c r="AK51" s="116">
        <f t="shared" si="14"/>
        <v>0</v>
      </c>
      <c r="AL51" s="116">
        <f t="shared" si="15"/>
        <v>0</v>
      </c>
      <c r="AM51" s="119">
        <f t="shared" si="16"/>
        <v>0</v>
      </c>
      <c r="BQ51" s="97" t="s">
        <v>19363</v>
      </c>
      <c r="BR51" s="98" t="s">
        <v>19362</v>
      </c>
    </row>
    <row r="52" spans="1:70" x14ac:dyDescent="0.25">
      <c r="A52" s="43"/>
      <c r="B52" s="44"/>
      <c r="C52" s="43"/>
      <c r="D52" s="44"/>
      <c r="E52" s="43"/>
      <c r="F52" s="43"/>
      <c r="G52" s="43"/>
      <c r="H52" s="46"/>
      <c r="I52" s="47"/>
      <c r="J52" s="47"/>
      <c r="K52" s="47"/>
      <c r="L52" s="47"/>
      <c r="M52" s="43"/>
      <c r="N52" s="48"/>
      <c r="O52" s="44"/>
      <c r="P52" s="48"/>
      <c r="Q52" s="48"/>
      <c r="R52" s="48"/>
      <c r="S52" s="48"/>
      <c r="T52" s="43"/>
      <c r="U52" s="43"/>
      <c r="V52" s="43"/>
      <c r="W52" s="48"/>
      <c r="X52" s="43"/>
      <c r="Y52" s="121" t="str">
        <f t="shared" si="2"/>
        <v/>
      </c>
      <c r="Z52" s="45" t="str">
        <f t="shared" si="3"/>
        <v/>
      </c>
      <c r="AA52" s="55" t="str">
        <f t="shared" si="4"/>
        <v>ES</v>
      </c>
      <c r="AB52" s="57" t="str">
        <f t="shared" si="5"/>
        <v>2</v>
      </c>
      <c r="AC52" s="55" t="str">
        <f t="shared" si="6"/>
        <v>Sin observaciones</v>
      </c>
      <c r="AD52" s="106" t="str">
        <f t="shared" si="7"/>
        <v>35</v>
      </c>
      <c r="AE52" s="106" t="str">
        <f t="shared" si="8"/>
        <v/>
      </c>
      <c r="AF52" s="113" t="str">
        <f t="shared" si="9"/>
        <v/>
      </c>
      <c r="AG52" s="113" t="str">
        <f t="shared" si="10"/>
        <v>NO</v>
      </c>
      <c r="AH52" s="113" t="str">
        <f t="shared" si="11"/>
        <v>O</v>
      </c>
      <c r="AI52" s="113" t="str">
        <f t="shared" si="12"/>
        <v>S</v>
      </c>
      <c r="AJ52" s="116">
        <f t="shared" si="13"/>
        <v>0</v>
      </c>
      <c r="AK52" s="116">
        <f t="shared" si="14"/>
        <v>0</v>
      </c>
      <c r="AL52" s="116">
        <f t="shared" si="15"/>
        <v>0</v>
      </c>
      <c r="AM52" s="119">
        <f t="shared" si="16"/>
        <v>0</v>
      </c>
      <c r="BQ52" s="97" t="s">
        <v>19365</v>
      </c>
      <c r="BR52" s="98" t="s">
        <v>19364</v>
      </c>
    </row>
    <row r="53" spans="1:70" x14ac:dyDescent="0.25">
      <c r="A53" s="43"/>
      <c r="B53" s="44"/>
      <c r="C53" s="43"/>
      <c r="D53" s="44"/>
      <c r="E53" s="43"/>
      <c r="F53" s="43"/>
      <c r="G53" s="43"/>
      <c r="H53" s="46"/>
      <c r="I53" s="47"/>
      <c r="J53" s="47"/>
      <c r="K53" s="47"/>
      <c r="L53" s="47"/>
      <c r="M53" s="43"/>
      <c r="N53" s="48"/>
      <c r="O53" s="44"/>
      <c r="P53" s="48"/>
      <c r="Q53" s="48"/>
      <c r="R53" s="48"/>
      <c r="S53" s="48"/>
      <c r="T53" s="43"/>
      <c r="U53" s="43"/>
      <c r="V53" s="43"/>
      <c r="W53" s="48"/>
      <c r="X53" s="43"/>
      <c r="Y53" s="121" t="str">
        <f t="shared" si="2"/>
        <v/>
      </c>
      <c r="Z53" s="45" t="str">
        <f t="shared" si="3"/>
        <v/>
      </c>
      <c r="AA53" s="55" t="str">
        <f t="shared" si="4"/>
        <v>ES</v>
      </c>
      <c r="AB53" s="57" t="str">
        <f t="shared" si="5"/>
        <v>2</v>
      </c>
      <c r="AC53" s="55" t="str">
        <f t="shared" si="6"/>
        <v>Sin observaciones</v>
      </c>
      <c r="AD53" s="106" t="str">
        <f t="shared" si="7"/>
        <v>35</v>
      </c>
      <c r="AE53" s="106" t="str">
        <f t="shared" si="8"/>
        <v/>
      </c>
      <c r="AF53" s="113" t="str">
        <f t="shared" si="9"/>
        <v/>
      </c>
      <c r="AG53" s="113" t="str">
        <f t="shared" si="10"/>
        <v>NO</v>
      </c>
      <c r="AH53" s="113" t="str">
        <f t="shared" si="11"/>
        <v>O</v>
      </c>
      <c r="AI53" s="113" t="str">
        <f t="shared" si="12"/>
        <v>S</v>
      </c>
      <c r="AJ53" s="116">
        <f t="shared" si="13"/>
        <v>0</v>
      </c>
      <c r="AK53" s="116">
        <f t="shared" si="14"/>
        <v>0</v>
      </c>
      <c r="AL53" s="116">
        <f t="shared" si="15"/>
        <v>0</v>
      </c>
      <c r="AM53" s="119">
        <f t="shared" si="16"/>
        <v>0</v>
      </c>
      <c r="BQ53" s="97" t="s">
        <v>19367</v>
      </c>
      <c r="BR53" s="98" t="s">
        <v>19366</v>
      </c>
    </row>
    <row r="54" spans="1:70" x14ac:dyDescent="0.25">
      <c r="A54" s="43"/>
      <c r="B54" s="44"/>
      <c r="C54" s="43"/>
      <c r="D54" s="44"/>
      <c r="E54" s="43"/>
      <c r="F54" s="43"/>
      <c r="G54" s="43"/>
      <c r="H54" s="46"/>
      <c r="I54" s="47"/>
      <c r="J54" s="47"/>
      <c r="K54" s="47"/>
      <c r="L54" s="47"/>
      <c r="M54" s="43"/>
      <c r="N54" s="48"/>
      <c r="O54" s="44"/>
      <c r="P54" s="48"/>
      <c r="Q54" s="48"/>
      <c r="R54" s="48"/>
      <c r="S54" s="48"/>
      <c r="T54" s="43"/>
      <c r="U54" s="43"/>
      <c r="V54" s="43"/>
      <c r="W54" s="48"/>
      <c r="X54" s="43"/>
      <c r="Y54" s="121" t="str">
        <f t="shared" si="2"/>
        <v/>
      </c>
      <c r="Z54" s="45" t="str">
        <f t="shared" si="3"/>
        <v/>
      </c>
      <c r="AA54" s="55" t="str">
        <f t="shared" si="4"/>
        <v>ES</v>
      </c>
      <c r="AB54" s="57" t="str">
        <f t="shared" si="5"/>
        <v>2</v>
      </c>
      <c r="AC54" s="55" t="str">
        <f t="shared" si="6"/>
        <v>Sin observaciones</v>
      </c>
      <c r="AD54" s="106" t="str">
        <f t="shared" si="7"/>
        <v>35</v>
      </c>
      <c r="AE54" s="106" t="str">
        <f t="shared" si="8"/>
        <v/>
      </c>
      <c r="AF54" s="113" t="str">
        <f t="shared" si="9"/>
        <v/>
      </c>
      <c r="AG54" s="113" t="str">
        <f t="shared" si="10"/>
        <v>NO</v>
      </c>
      <c r="AH54" s="113" t="str">
        <f t="shared" si="11"/>
        <v>O</v>
      </c>
      <c r="AI54" s="113" t="str">
        <f t="shared" si="12"/>
        <v>S</v>
      </c>
      <c r="AJ54" s="116">
        <f t="shared" si="13"/>
        <v>0</v>
      </c>
      <c r="AK54" s="116">
        <f t="shared" si="14"/>
        <v>0</v>
      </c>
      <c r="AL54" s="116">
        <f t="shared" si="15"/>
        <v>0</v>
      </c>
      <c r="AM54" s="119">
        <f t="shared" si="16"/>
        <v>0</v>
      </c>
      <c r="BQ54" s="97" t="s">
        <v>19369</v>
      </c>
      <c r="BR54" s="98" t="s">
        <v>19368</v>
      </c>
    </row>
    <row r="55" spans="1:70" ht="15.75" thickBot="1" x14ac:dyDescent="0.3">
      <c r="A55" s="43"/>
      <c r="B55" s="44"/>
      <c r="C55" s="43"/>
      <c r="D55" s="44"/>
      <c r="E55" s="43"/>
      <c r="F55" s="43"/>
      <c r="G55" s="43"/>
      <c r="H55" s="46"/>
      <c r="I55" s="47"/>
      <c r="J55" s="47"/>
      <c r="K55" s="47"/>
      <c r="L55" s="47"/>
      <c r="M55" s="43"/>
      <c r="N55" s="48"/>
      <c r="O55" s="44"/>
      <c r="P55" s="48"/>
      <c r="Q55" s="48"/>
      <c r="R55" s="48"/>
      <c r="S55" s="48"/>
      <c r="T55" s="43"/>
      <c r="U55" s="43"/>
      <c r="V55" s="43"/>
      <c r="W55" s="48"/>
      <c r="X55" s="43"/>
      <c r="Y55" s="121" t="str">
        <f t="shared" si="2"/>
        <v/>
      </c>
      <c r="Z55" s="45" t="str">
        <f t="shared" si="3"/>
        <v/>
      </c>
      <c r="AA55" s="55" t="str">
        <f t="shared" si="4"/>
        <v>ES</v>
      </c>
      <c r="AB55" s="57" t="str">
        <f t="shared" si="5"/>
        <v>2</v>
      </c>
      <c r="AC55" s="55" t="str">
        <f t="shared" si="6"/>
        <v>Sin observaciones</v>
      </c>
      <c r="AD55" s="106" t="str">
        <f t="shared" si="7"/>
        <v>35</v>
      </c>
      <c r="AE55" s="106" t="str">
        <f t="shared" si="8"/>
        <v/>
      </c>
      <c r="AF55" s="113" t="str">
        <f t="shared" si="9"/>
        <v/>
      </c>
      <c r="AG55" s="113" t="str">
        <f t="shared" si="10"/>
        <v>NO</v>
      </c>
      <c r="AH55" s="113" t="str">
        <f t="shared" si="11"/>
        <v>O</v>
      </c>
      <c r="AI55" s="113" t="str">
        <f t="shared" si="12"/>
        <v>S</v>
      </c>
      <c r="AJ55" s="116">
        <f t="shared" si="13"/>
        <v>0</v>
      </c>
      <c r="AK55" s="116">
        <f t="shared" si="14"/>
        <v>0</v>
      </c>
      <c r="AL55" s="116">
        <f t="shared" si="15"/>
        <v>0</v>
      </c>
      <c r="AM55" s="119">
        <f t="shared" si="16"/>
        <v>0</v>
      </c>
      <c r="BQ55" s="99" t="s">
        <v>19371</v>
      </c>
      <c r="BR55" s="100" t="s">
        <v>19370</v>
      </c>
    </row>
    <row r="56" spans="1:70" x14ac:dyDescent="0.25">
      <c r="A56" s="43"/>
      <c r="B56" s="44"/>
      <c r="C56" s="43"/>
      <c r="D56" s="44"/>
      <c r="E56" s="43"/>
      <c r="F56" s="43"/>
      <c r="G56" s="43"/>
      <c r="H56" s="46"/>
      <c r="I56" s="47"/>
      <c r="J56" s="47"/>
      <c r="K56" s="47"/>
      <c r="L56" s="47"/>
      <c r="M56" s="43"/>
      <c r="N56" s="48"/>
      <c r="O56" s="44"/>
      <c r="P56" s="48"/>
      <c r="Q56" s="48"/>
      <c r="R56" s="48"/>
      <c r="S56" s="48"/>
      <c r="T56" s="43"/>
      <c r="U56" s="43"/>
      <c r="V56" s="43"/>
      <c r="W56" s="48"/>
      <c r="X56" s="43"/>
      <c r="Y56" s="121" t="str">
        <f t="shared" si="2"/>
        <v/>
      </c>
      <c r="Z56" s="45" t="str">
        <f t="shared" si="3"/>
        <v/>
      </c>
      <c r="AA56" s="55" t="str">
        <f t="shared" si="4"/>
        <v>ES</v>
      </c>
      <c r="AB56" s="57" t="str">
        <f t="shared" si="5"/>
        <v>2</v>
      </c>
      <c r="AC56" s="55" t="str">
        <f t="shared" si="6"/>
        <v>Sin observaciones</v>
      </c>
      <c r="AD56" s="106" t="str">
        <f t="shared" si="7"/>
        <v>35</v>
      </c>
      <c r="AE56" s="106" t="str">
        <f t="shared" si="8"/>
        <v/>
      </c>
      <c r="AF56" s="113" t="str">
        <f t="shared" si="9"/>
        <v/>
      </c>
      <c r="AG56" s="113" t="str">
        <f t="shared" si="10"/>
        <v>NO</v>
      </c>
      <c r="AH56" s="113" t="str">
        <f t="shared" si="11"/>
        <v>O</v>
      </c>
      <c r="AI56" s="113" t="str">
        <f t="shared" si="12"/>
        <v>S</v>
      </c>
      <c r="AJ56" s="116">
        <f t="shared" si="13"/>
        <v>0</v>
      </c>
      <c r="AK56" s="116">
        <f t="shared" si="14"/>
        <v>0</v>
      </c>
      <c r="AL56" s="116">
        <f t="shared" si="15"/>
        <v>0</v>
      </c>
      <c r="AM56" s="119">
        <f t="shared" si="16"/>
        <v>0</v>
      </c>
    </row>
    <row r="57" spans="1:70" x14ac:dyDescent="0.25">
      <c r="A57" s="43"/>
      <c r="B57" s="44"/>
      <c r="C57" s="43"/>
      <c r="D57" s="44"/>
      <c r="E57" s="43"/>
      <c r="F57" s="43"/>
      <c r="G57" s="43"/>
      <c r="H57" s="46"/>
      <c r="I57" s="47"/>
      <c r="J57" s="47"/>
      <c r="K57" s="47"/>
      <c r="L57" s="47"/>
      <c r="M57" s="43"/>
      <c r="N57" s="48"/>
      <c r="O57" s="44"/>
      <c r="P57" s="48"/>
      <c r="Q57" s="48"/>
      <c r="R57" s="48"/>
      <c r="S57" s="48"/>
      <c r="T57" s="43"/>
      <c r="U57" s="43"/>
      <c r="V57" s="43"/>
      <c r="W57" s="48"/>
      <c r="X57" s="43"/>
      <c r="Y57" s="121" t="str">
        <f t="shared" si="2"/>
        <v/>
      </c>
      <c r="Z57" s="45" t="str">
        <f t="shared" si="3"/>
        <v/>
      </c>
      <c r="AA57" s="55" t="str">
        <f t="shared" si="4"/>
        <v>ES</v>
      </c>
      <c r="AB57" s="57" t="str">
        <f t="shared" si="5"/>
        <v>2</v>
      </c>
      <c r="AC57" s="55" t="str">
        <f t="shared" si="6"/>
        <v>Sin observaciones</v>
      </c>
      <c r="AD57" s="106" t="str">
        <f t="shared" si="7"/>
        <v>35</v>
      </c>
      <c r="AE57" s="106" t="str">
        <f t="shared" si="8"/>
        <v/>
      </c>
      <c r="AF57" s="113" t="str">
        <f t="shared" si="9"/>
        <v/>
      </c>
      <c r="AG57" s="113" t="str">
        <f t="shared" si="10"/>
        <v>NO</v>
      </c>
      <c r="AH57" s="113" t="str">
        <f t="shared" si="11"/>
        <v>O</v>
      </c>
      <c r="AI57" s="113" t="str">
        <f t="shared" si="12"/>
        <v>S</v>
      </c>
      <c r="AJ57" s="116">
        <f t="shared" si="13"/>
        <v>0</v>
      </c>
      <c r="AK57" s="116">
        <f t="shared" si="14"/>
        <v>0</v>
      </c>
      <c r="AL57" s="116">
        <f t="shared" si="15"/>
        <v>0</v>
      </c>
      <c r="AM57" s="119">
        <f t="shared" si="16"/>
        <v>0</v>
      </c>
    </row>
    <row r="58" spans="1:70" x14ac:dyDescent="0.25">
      <c r="A58" s="43"/>
      <c r="B58" s="44"/>
      <c r="C58" s="43"/>
      <c r="D58" s="44"/>
      <c r="E58" s="43"/>
      <c r="F58" s="43"/>
      <c r="G58" s="43"/>
      <c r="H58" s="46"/>
      <c r="I58" s="47"/>
      <c r="J58" s="47"/>
      <c r="K58" s="47"/>
      <c r="L58" s="47"/>
      <c r="M58" s="43"/>
      <c r="N58" s="48"/>
      <c r="O58" s="44"/>
      <c r="P58" s="48"/>
      <c r="Q58" s="48"/>
      <c r="R58" s="48"/>
      <c r="S58" s="48"/>
      <c r="T58" s="43"/>
      <c r="U58" s="43"/>
      <c r="V58" s="43"/>
      <c r="W58" s="48"/>
      <c r="X58" s="43"/>
      <c r="Y58" s="121" t="str">
        <f t="shared" si="2"/>
        <v/>
      </c>
      <c r="Z58" s="45" t="str">
        <f t="shared" si="3"/>
        <v/>
      </c>
      <c r="AA58" s="55" t="str">
        <f t="shared" si="4"/>
        <v>ES</v>
      </c>
      <c r="AB58" s="57" t="str">
        <f t="shared" si="5"/>
        <v>2</v>
      </c>
      <c r="AC58" s="55" t="str">
        <f t="shared" si="6"/>
        <v>Sin observaciones</v>
      </c>
      <c r="AD58" s="106" t="str">
        <f t="shared" si="7"/>
        <v>35</v>
      </c>
      <c r="AE58" s="106" t="str">
        <f t="shared" si="8"/>
        <v/>
      </c>
      <c r="AF58" s="113" t="str">
        <f t="shared" si="9"/>
        <v/>
      </c>
      <c r="AG58" s="113" t="str">
        <f t="shared" si="10"/>
        <v>NO</v>
      </c>
      <c r="AH58" s="113" t="str">
        <f t="shared" si="11"/>
        <v>O</v>
      </c>
      <c r="AI58" s="113" t="str">
        <f t="shared" si="12"/>
        <v>S</v>
      </c>
      <c r="AJ58" s="116">
        <f t="shared" si="13"/>
        <v>0</v>
      </c>
      <c r="AK58" s="116">
        <f t="shared" si="14"/>
        <v>0</v>
      </c>
      <c r="AL58" s="116">
        <f t="shared" si="15"/>
        <v>0</v>
      </c>
      <c r="AM58" s="119">
        <f t="shared" si="16"/>
        <v>0</v>
      </c>
    </row>
    <row r="59" spans="1:70" x14ac:dyDescent="0.25">
      <c r="A59" s="43"/>
      <c r="B59" s="44"/>
      <c r="C59" s="43"/>
      <c r="D59" s="44"/>
      <c r="E59" s="43"/>
      <c r="F59" s="43"/>
      <c r="G59" s="43"/>
      <c r="H59" s="46"/>
      <c r="I59" s="47"/>
      <c r="J59" s="47"/>
      <c r="K59" s="47"/>
      <c r="L59" s="47"/>
      <c r="M59" s="43"/>
      <c r="N59" s="48"/>
      <c r="O59" s="44"/>
      <c r="P59" s="48"/>
      <c r="Q59" s="48"/>
      <c r="R59" s="48"/>
      <c r="S59" s="48"/>
      <c r="T59" s="43"/>
      <c r="U59" s="43"/>
      <c r="V59" s="43"/>
      <c r="W59" s="48"/>
      <c r="X59" s="43"/>
      <c r="Y59" s="121" t="str">
        <f t="shared" si="2"/>
        <v/>
      </c>
      <c r="Z59" s="45" t="str">
        <f t="shared" si="3"/>
        <v/>
      </c>
      <c r="AA59" s="55" t="str">
        <f t="shared" si="4"/>
        <v>ES</v>
      </c>
      <c r="AB59" s="57" t="str">
        <f t="shared" si="5"/>
        <v>2</v>
      </c>
      <c r="AC59" s="55" t="str">
        <f t="shared" si="6"/>
        <v>Sin observaciones</v>
      </c>
      <c r="AD59" s="106" t="str">
        <f t="shared" si="7"/>
        <v>35</v>
      </c>
      <c r="AE59" s="106" t="str">
        <f t="shared" si="8"/>
        <v/>
      </c>
      <c r="AF59" s="113" t="str">
        <f t="shared" si="9"/>
        <v/>
      </c>
      <c r="AG59" s="113" t="str">
        <f t="shared" si="10"/>
        <v>NO</v>
      </c>
      <c r="AH59" s="113" t="str">
        <f t="shared" si="11"/>
        <v>O</v>
      </c>
      <c r="AI59" s="113" t="str">
        <f t="shared" si="12"/>
        <v>S</v>
      </c>
      <c r="AJ59" s="116">
        <f t="shared" si="13"/>
        <v>0</v>
      </c>
      <c r="AK59" s="116">
        <f t="shared" si="14"/>
        <v>0</v>
      </c>
      <c r="AL59" s="116">
        <f t="shared" si="15"/>
        <v>0</v>
      </c>
      <c r="AM59" s="119">
        <f t="shared" si="16"/>
        <v>0</v>
      </c>
    </row>
    <row r="60" spans="1:70" x14ac:dyDescent="0.25">
      <c r="A60" s="43"/>
      <c r="B60" s="44"/>
      <c r="C60" s="43"/>
      <c r="D60" s="44"/>
      <c r="E60" s="43"/>
      <c r="F60" s="43"/>
      <c r="G60" s="43"/>
      <c r="H60" s="46"/>
      <c r="I60" s="47"/>
      <c r="J60" s="47"/>
      <c r="K60" s="47"/>
      <c r="L60" s="47"/>
      <c r="M60" s="43"/>
      <c r="N60" s="48"/>
      <c r="O60" s="44"/>
      <c r="P60" s="48"/>
      <c r="Q60" s="48"/>
      <c r="R60" s="48"/>
      <c r="S60" s="48"/>
      <c r="T60" s="43"/>
      <c r="U60" s="43"/>
      <c r="V60" s="43"/>
      <c r="W60" s="48"/>
      <c r="X60" s="43"/>
      <c r="Y60" s="121" t="str">
        <f t="shared" si="2"/>
        <v/>
      </c>
      <c r="Z60" s="45" t="str">
        <f t="shared" si="3"/>
        <v/>
      </c>
      <c r="AA60" s="55" t="str">
        <f t="shared" si="4"/>
        <v>ES</v>
      </c>
      <c r="AB60" s="57" t="str">
        <f t="shared" si="5"/>
        <v>2</v>
      </c>
      <c r="AC60" s="55" t="str">
        <f t="shared" si="6"/>
        <v>Sin observaciones</v>
      </c>
      <c r="AD60" s="106" t="str">
        <f t="shared" si="7"/>
        <v>35</v>
      </c>
      <c r="AE60" s="106" t="str">
        <f t="shared" si="8"/>
        <v/>
      </c>
      <c r="AF60" s="113" t="str">
        <f t="shared" si="9"/>
        <v/>
      </c>
      <c r="AG60" s="113" t="str">
        <f t="shared" si="10"/>
        <v>NO</v>
      </c>
      <c r="AH60" s="113" t="str">
        <f t="shared" si="11"/>
        <v>O</v>
      </c>
      <c r="AI60" s="113" t="str">
        <f t="shared" si="12"/>
        <v>S</v>
      </c>
      <c r="AJ60" s="116">
        <f t="shared" si="13"/>
        <v>0</v>
      </c>
      <c r="AK60" s="116">
        <f t="shared" si="14"/>
        <v>0</v>
      </c>
      <c r="AL60" s="116">
        <f t="shared" si="15"/>
        <v>0</v>
      </c>
      <c r="AM60" s="119">
        <f t="shared" si="16"/>
        <v>0</v>
      </c>
    </row>
    <row r="61" spans="1:70" x14ac:dyDescent="0.25">
      <c r="A61" s="43"/>
      <c r="B61" s="44"/>
      <c r="C61" s="43"/>
      <c r="D61" s="44"/>
      <c r="E61" s="43"/>
      <c r="F61" s="43"/>
      <c r="G61" s="43"/>
      <c r="H61" s="46"/>
      <c r="I61" s="47"/>
      <c r="J61" s="47"/>
      <c r="K61" s="47"/>
      <c r="L61" s="47"/>
      <c r="M61" s="43"/>
      <c r="N61" s="48"/>
      <c r="O61" s="44"/>
      <c r="P61" s="48"/>
      <c r="Q61" s="48"/>
      <c r="R61" s="48"/>
      <c r="S61" s="48"/>
      <c r="T61" s="43"/>
      <c r="U61" s="43"/>
      <c r="V61" s="43"/>
      <c r="W61" s="48"/>
      <c r="X61" s="43"/>
      <c r="Y61" s="121" t="str">
        <f t="shared" si="2"/>
        <v/>
      </c>
      <c r="Z61" s="45" t="str">
        <f t="shared" si="3"/>
        <v/>
      </c>
      <c r="AA61" s="55" t="str">
        <f t="shared" si="4"/>
        <v>ES</v>
      </c>
      <c r="AB61" s="57" t="str">
        <f t="shared" si="5"/>
        <v>2</v>
      </c>
      <c r="AC61" s="55" t="str">
        <f t="shared" si="6"/>
        <v>Sin observaciones</v>
      </c>
      <c r="AD61" s="106" t="str">
        <f t="shared" si="7"/>
        <v>35</v>
      </c>
      <c r="AE61" s="106" t="str">
        <f t="shared" si="8"/>
        <v/>
      </c>
      <c r="AF61" s="113" t="str">
        <f t="shared" si="9"/>
        <v/>
      </c>
      <c r="AG61" s="113" t="str">
        <f t="shared" si="10"/>
        <v>NO</v>
      </c>
      <c r="AH61" s="113" t="str">
        <f t="shared" si="11"/>
        <v>O</v>
      </c>
      <c r="AI61" s="113" t="str">
        <f t="shared" si="12"/>
        <v>S</v>
      </c>
      <c r="AJ61" s="116">
        <f t="shared" si="13"/>
        <v>0</v>
      </c>
      <c r="AK61" s="116">
        <f t="shared" si="14"/>
        <v>0</v>
      </c>
      <c r="AL61" s="116">
        <f t="shared" si="15"/>
        <v>0</v>
      </c>
      <c r="AM61" s="119">
        <f t="shared" si="16"/>
        <v>0</v>
      </c>
    </row>
    <row r="62" spans="1:70" x14ac:dyDescent="0.25">
      <c r="A62" s="43"/>
      <c r="B62" s="44"/>
      <c r="C62" s="43"/>
      <c r="D62" s="44"/>
      <c r="E62" s="43"/>
      <c r="F62" s="43"/>
      <c r="G62" s="43"/>
      <c r="H62" s="46"/>
      <c r="I62" s="47"/>
      <c r="J62" s="47"/>
      <c r="K62" s="47"/>
      <c r="L62" s="47"/>
      <c r="M62" s="43"/>
      <c r="N62" s="48"/>
      <c r="O62" s="44"/>
      <c r="P62" s="48"/>
      <c r="Q62" s="48"/>
      <c r="R62" s="48"/>
      <c r="S62" s="48"/>
      <c r="T62" s="43"/>
      <c r="U62" s="43"/>
      <c r="V62" s="43"/>
      <c r="W62" s="48"/>
      <c r="X62" s="43"/>
      <c r="Y62" s="121" t="str">
        <f t="shared" si="2"/>
        <v/>
      </c>
      <c r="Z62" s="45" t="str">
        <f t="shared" si="3"/>
        <v/>
      </c>
      <c r="AA62" s="55" t="str">
        <f t="shared" si="4"/>
        <v>ES</v>
      </c>
      <c r="AB62" s="57" t="str">
        <f t="shared" si="5"/>
        <v>2</v>
      </c>
      <c r="AC62" s="55" t="str">
        <f t="shared" si="6"/>
        <v>Sin observaciones</v>
      </c>
      <c r="AD62" s="106" t="str">
        <f t="shared" si="7"/>
        <v>35</v>
      </c>
      <c r="AE62" s="106" t="str">
        <f t="shared" si="8"/>
        <v/>
      </c>
      <c r="AF62" s="113" t="str">
        <f t="shared" si="9"/>
        <v/>
      </c>
      <c r="AG62" s="113" t="str">
        <f t="shared" si="10"/>
        <v>NO</v>
      </c>
      <c r="AH62" s="113" t="str">
        <f t="shared" si="11"/>
        <v>O</v>
      </c>
      <c r="AI62" s="113" t="str">
        <f t="shared" si="12"/>
        <v>S</v>
      </c>
      <c r="AJ62" s="116">
        <f t="shared" si="13"/>
        <v>0</v>
      </c>
      <c r="AK62" s="116">
        <f t="shared" si="14"/>
        <v>0</v>
      </c>
      <c r="AL62" s="116">
        <f t="shared" si="15"/>
        <v>0</v>
      </c>
      <c r="AM62" s="119">
        <f t="shared" si="16"/>
        <v>0</v>
      </c>
    </row>
    <row r="63" spans="1:70" x14ac:dyDescent="0.25">
      <c r="A63" s="43"/>
      <c r="B63" s="44"/>
      <c r="C63" s="43"/>
      <c r="D63" s="44"/>
      <c r="E63" s="43"/>
      <c r="F63" s="43"/>
      <c r="G63" s="43"/>
      <c r="H63" s="46"/>
      <c r="I63" s="47"/>
      <c r="J63" s="47"/>
      <c r="K63" s="47"/>
      <c r="L63" s="47"/>
      <c r="M63" s="43"/>
      <c r="N63" s="48"/>
      <c r="O63" s="44"/>
      <c r="P63" s="48"/>
      <c r="Q63" s="48"/>
      <c r="R63" s="48"/>
      <c r="S63" s="48"/>
      <c r="T63" s="43"/>
      <c r="U63" s="43"/>
      <c r="V63" s="43"/>
      <c r="W63" s="48"/>
      <c r="X63" s="43"/>
      <c r="Y63" s="121" t="str">
        <f t="shared" si="2"/>
        <v/>
      </c>
      <c r="Z63" s="45" t="str">
        <f t="shared" si="3"/>
        <v/>
      </c>
      <c r="AA63" s="55" t="str">
        <f t="shared" si="4"/>
        <v>ES</v>
      </c>
      <c r="AB63" s="57" t="str">
        <f t="shared" si="5"/>
        <v>2</v>
      </c>
      <c r="AC63" s="55" t="str">
        <f t="shared" si="6"/>
        <v>Sin observaciones</v>
      </c>
      <c r="AD63" s="106" t="str">
        <f t="shared" si="7"/>
        <v>35</v>
      </c>
      <c r="AE63" s="106" t="str">
        <f t="shared" si="8"/>
        <v/>
      </c>
      <c r="AF63" s="113" t="str">
        <f t="shared" si="9"/>
        <v/>
      </c>
      <c r="AG63" s="113" t="str">
        <f t="shared" si="10"/>
        <v>NO</v>
      </c>
      <c r="AH63" s="113" t="str">
        <f t="shared" si="11"/>
        <v>O</v>
      </c>
      <c r="AI63" s="113" t="str">
        <f t="shared" si="12"/>
        <v>S</v>
      </c>
      <c r="AJ63" s="116">
        <f t="shared" si="13"/>
        <v>0</v>
      </c>
      <c r="AK63" s="116">
        <f t="shared" si="14"/>
        <v>0</v>
      </c>
      <c r="AL63" s="116">
        <f t="shared" si="15"/>
        <v>0</v>
      </c>
      <c r="AM63" s="119">
        <f t="shared" si="16"/>
        <v>0</v>
      </c>
    </row>
    <row r="64" spans="1:70" x14ac:dyDescent="0.25">
      <c r="A64" s="43"/>
      <c r="B64" s="44"/>
      <c r="C64" s="43"/>
      <c r="D64" s="44"/>
      <c r="E64" s="43"/>
      <c r="F64" s="43"/>
      <c r="G64" s="43"/>
      <c r="H64" s="46"/>
      <c r="I64" s="47"/>
      <c r="J64" s="47"/>
      <c r="K64" s="47"/>
      <c r="L64" s="47"/>
      <c r="M64" s="43"/>
      <c r="N64" s="48"/>
      <c r="O64" s="44"/>
      <c r="P64" s="48"/>
      <c r="Q64" s="48"/>
      <c r="R64" s="48"/>
      <c r="S64" s="48"/>
      <c r="T64" s="43"/>
      <c r="U64" s="43"/>
      <c r="V64" s="43"/>
      <c r="W64" s="48"/>
      <c r="X64" s="43"/>
      <c r="Y64" s="121" t="str">
        <f t="shared" si="2"/>
        <v/>
      </c>
      <c r="Z64" s="45" t="str">
        <f t="shared" si="3"/>
        <v/>
      </c>
      <c r="AA64" s="55" t="str">
        <f t="shared" si="4"/>
        <v>ES</v>
      </c>
      <c r="AB64" s="57" t="str">
        <f t="shared" si="5"/>
        <v>2</v>
      </c>
      <c r="AC64" s="55" t="str">
        <f t="shared" si="6"/>
        <v>Sin observaciones</v>
      </c>
      <c r="AD64" s="106" t="str">
        <f t="shared" si="7"/>
        <v>35</v>
      </c>
      <c r="AE64" s="106" t="str">
        <f t="shared" si="8"/>
        <v/>
      </c>
      <c r="AF64" s="113" t="str">
        <f t="shared" si="9"/>
        <v/>
      </c>
      <c r="AG64" s="113" t="str">
        <f t="shared" si="10"/>
        <v>NO</v>
      </c>
      <c r="AH64" s="113" t="str">
        <f t="shared" si="11"/>
        <v>O</v>
      </c>
      <c r="AI64" s="113" t="str">
        <f t="shared" si="12"/>
        <v>S</v>
      </c>
      <c r="AJ64" s="116">
        <f t="shared" si="13"/>
        <v>0</v>
      </c>
      <c r="AK64" s="116">
        <f t="shared" si="14"/>
        <v>0</v>
      </c>
      <c r="AL64" s="116">
        <f t="shared" si="15"/>
        <v>0</v>
      </c>
      <c r="AM64" s="119">
        <f t="shared" si="16"/>
        <v>0</v>
      </c>
    </row>
    <row r="65" spans="1:39" x14ac:dyDescent="0.25">
      <c r="A65" s="43"/>
      <c r="B65" s="44"/>
      <c r="C65" s="43"/>
      <c r="D65" s="44"/>
      <c r="E65" s="43"/>
      <c r="F65" s="43"/>
      <c r="G65" s="43"/>
      <c r="H65" s="46"/>
      <c r="I65" s="47"/>
      <c r="J65" s="47"/>
      <c r="K65" s="47"/>
      <c r="L65" s="47"/>
      <c r="M65" s="43"/>
      <c r="N65" s="48"/>
      <c r="O65" s="44"/>
      <c r="P65" s="48"/>
      <c r="Q65" s="48"/>
      <c r="R65" s="48"/>
      <c r="S65" s="48"/>
      <c r="T65" s="43"/>
      <c r="U65" s="43"/>
      <c r="V65" s="43"/>
      <c r="W65" s="48"/>
      <c r="X65" s="43"/>
      <c r="Y65" s="121" t="str">
        <f t="shared" si="2"/>
        <v/>
      </c>
      <c r="Z65" s="45" t="str">
        <f t="shared" si="3"/>
        <v/>
      </c>
      <c r="AA65" s="55" t="str">
        <f t="shared" si="4"/>
        <v>ES</v>
      </c>
      <c r="AB65" s="57" t="str">
        <f t="shared" si="5"/>
        <v>2</v>
      </c>
      <c r="AC65" s="55" t="str">
        <f t="shared" si="6"/>
        <v>Sin observaciones</v>
      </c>
      <c r="AD65" s="106" t="str">
        <f t="shared" si="7"/>
        <v>35</v>
      </c>
      <c r="AE65" s="106" t="str">
        <f t="shared" si="8"/>
        <v/>
      </c>
      <c r="AF65" s="113" t="str">
        <f t="shared" si="9"/>
        <v/>
      </c>
      <c r="AG65" s="113" t="str">
        <f t="shared" si="10"/>
        <v>NO</v>
      </c>
      <c r="AH65" s="113" t="str">
        <f t="shared" si="11"/>
        <v>O</v>
      </c>
      <c r="AI65" s="113" t="str">
        <f t="shared" si="12"/>
        <v>S</v>
      </c>
      <c r="AJ65" s="116">
        <f t="shared" si="13"/>
        <v>0</v>
      </c>
      <c r="AK65" s="116">
        <f t="shared" si="14"/>
        <v>0</v>
      </c>
      <c r="AL65" s="116">
        <f t="shared" si="15"/>
        <v>0</v>
      </c>
      <c r="AM65" s="119">
        <f t="shared" si="16"/>
        <v>0</v>
      </c>
    </row>
    <row r="66" spans="1:39" x14ac:dyDescent="0.25">
      <c r="A66" s="43"/>
      <c r="B66" s="44"/>
      <c r="C66" s="43"/>
      <c r="D66" s="44"/>
      <c r="E66" s="43"/>
      <c r="F66" s="43"/>
      <c r="G66" s="43"/>
      <c r="H66" s="46"/>
      <c r="I66" s="47"/>
      <c r="J66" s="47"/>
      <c r="K66" s="47"/>
      <c r="L66" s="47"/>
      <c r="M66" s="43"/>
      <c r="N66" s="48"/>
      <c r="O66" s="44"/>
      <c r="P66" s="48"/>
      <c r="Q66" s="48"/>
      <c r="R66" s="48"/>
      <c r="S66" s="48"/>
      <c r="T66" s="43"/>
      <c r="U66" s="43"/>
      <c r="V66" s="43"/>
      <c r="W66" s="48"/>
      <c r="X66" s="43"/>
      <c r="Y66" s="121" t="str">
        <f t="shared" si="2"/>
        <v/>
      </c>
      <c r="Z66" s="45" t="str">
        <f t="shared" si="3"/>
        <v/>
      </c>
      <c r="AA66" s="55" t="str">
        <f t="shared" si="4"/>
        <v>ES</v>
      </c>
      <c r="AB66" s="57" t="str">
        <f t="shared" si="5"/>
        <v>2</v>
      </c>
      <c r="AC66" s="55" t="str">
        <f t="shared" si="6"/>
        <v>Sin observaciones</v>
      </c>
      <c r="AD66" s="106" t="str">
        <f t="shared" si="7"/>
        <v>35</v>
      </c>
      <c r="AE66" s="106" t="str">
        <f t="shared" si="8"/>
        <v/>
      </c>
      <c r="AF66" s="113" t="str">
        <f t="shared" si="9"/>
        <v/>
      </c>
      <c r="AG66" s="113" t="str">
        <f t="shared" si="10"/>
        <v>NO</v>
      </c>
      <c r="AH66" s="113" t="str">
        <f t="shared" si="11"/>
        <v>O</v>
      </c>
      <c r="AI66" s="113" t="str">
        <f t="shared" si="12"/>
        <v>S</v>
      </c>
      <c r="AJ66" s="116">
        <f t="shared" si="13"/>
        <v>0</v>
      </c>
      <c r="AK66" s="116">
        <f t="shared" si="14"/>
        <v>0</v>
      </c>
      <c r="AL66" s="116">
        <f t="shared" si="15"/>
        <v>0</v>
      </c>
      <c r="AM66" s="119">
        <f t="shared" si="16"/>
        <v>0</v>
      </c>
    </row>
    <row r="67" spans="1:39" x14ac:dyDescent="0.25">
      <c r="A67" s="43"/>
      <c r="B67" s="44"/>
      <c r="C67" s="43"/>
      <c r="D67" s="44"/>
      <c r="E67" s="43"/>
      <c r="F67" s="43"/>
      <c r="G67" s="43"/>
      <c r="H67" s="46"/>
      <c r="I67" s="47"/>
      <c r="J67" s="47"/>
      <c r="K67" s="47"/>
      <c r="L67" s="47"/>
      <c r="M67" s="43"/>
      <c r="N67" s="48"/>
      <c r="O67" s="44"/>
      <c r="P67" s="48"/>
      <c r="Q67" s="48"/>
      <c r="R67" s="48"/>
      <c r="S67" s="48"/>
      <c r="T67" s="43"/>
      <c r="U67" s="43"/>
      <c r="V67" s="43"/>
      <c r="W67" s="48"/>
      <c r="X67" s="43"/>
      <c r="Y67" s="121" t="str">
        <f t="shared" ref="Y67:Y130" si="17">IF(ISBLANK(A67),"",CONCATENATE($BF$10,"-",MID($BF$9,3,2),"-M_",A67))</f>
        <v/>
      </c>
      <c r="Z67" s="45" t="str">
        <f t="shared" ref="Z67:Z130" si="18">IF(ISBLANK(B67),"",VLOOKUP(B67,$BM$2:$BN$5,2,FALSE))</f>
        <v/>
      </c>
      <c r="AA67" s="55" t="str">
        <f t="shared" ref="AA67:AA130" si="19">UPPER(IF(ISBLANK(V67),"ES",V67))</f>
        <v>ES</v>
      </c>
      <c r="AB67" s="57" t="str">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0</v>
      </c>
      <c r="AK67" s="116">
        <f t="shared" ref="AK67:AK130" si="29">ROUND(H67,0)</f>
        <v>0</v>
      </c>
      <c r="AL67" s="116">
        <f t="shared" ref="AL67:AL130" si="30">ROUND(SUM(K67+L67),0)</f>
        <v>0</v>
      </c>
      <c r="AM67" s="119">
        <f t="shared" ref="AM67:AM130" si="31">IF(ISBLANK(W67),N67,W67)</f>
        <v>0</v>
      </c>
    </row>
    <row r="68" spans="1:39" x14ac:dyDescent="0.25">
      <c r="A68" s="43"/>
      <c r="B68" s="44"/>
      <c r="C68" s="43"/>
      <c r="D68" s="44"/>
      <c r="E68" s="43"/>
      <c r="F68" s="43"/>
      <c r="G68" s="43"/>
      <c r="H68" s="46"/>
      <c r="I68" s="47"/>
      <c r="J68" s="47"/>
      <c r="K68" s="47"/>
      <c r="L68" s="47"/>
      <c r="M68" s="43"/>
      <c r="N68" s="48"/>
      <c r="O68" s="44"/>
      <c r="P68" s="48"/>
      <c r="Q68" s="48"/>
      <c r="R68" s="48"/>
      <c r="S68" s="48"/>
      <c r="T68" s="43"/>
      <c r="U68" s="43"/>
      <c r="V68" s="43"/>
      <c r="W68" s="48"/>
      <c r="X68" s="43"/>
      <c r="Y68" s="121" t="str">
        <f t="shared" si="17"/>
        <v/>
      </c>
      <c r="Z68" s="45" t="str">
        <f t="shared" si="18"/>
        <v/>
      </c>
      <c r="AA68" s="55" t="str">
        <f t="shared" si="19"/>
        <v>ES</v>
      </c>
      <c r="AB68" s="57" t="str">
        <f t="shared" si="20"/>
        <v>2</v>
      </c>
      <c r="AC68" s="55" t="str">
        <f t="shared" si="21"/>
        <v>Sin observaciones</v>
      </c>
      <c r="AD68" s="106" t="str">
        <f t="shared" si="22"/>
        <v>35</v>
      </c>
      <c r="AE68" s="106" t="str">
        <f t="shared" si="23"/>
        <v/>
      </c>
      <c r="AF68" s="113" t="str">
        <f t="shared" si="24"/>
        <v/>
      </c>
      <c r="AG68" s="113" t="str">
        <f t="shared" si="25"/>
        <v>NO</v>
      </c>
      <c r="AH68" s="113" t="str">
        <f t="shared" si="26"/>
        <v>O</v>
      </c>
      <c r="AI68" s="113" t="str">
        <f t="shared" si="27"/>
        <v>S</v>
      </c>
      <c r="AJ68" s="116">
        <f t="shared" si="28"/>
        <v>0</v>
      </c>
      <c r="AK68" s="116">
        <f t="shared" si="29"/>
        <v>0</v>
      </c>
      <c r="AL68" s="116">
        <f t="shared" si="30"/>
        <v>0</v>
      </c>
      <c r="AM68" s="119">
        <f t="shared" si="31"/>
        <v>0</v>
      </c>
    </row>
    <row r="69" spans="1:39" x14ac:dyDescent="0.25">
      <c r="A69" s="43"/>
      <c r="B69" s="44"/>
      <c r="C69" s="43"/>
      <c r="D69" s="44"/>
      <c r="E69" s="43"/>
      <c r="F69" s="43"/>
      <c r="G69" s="43"/>
      <c r="H69" s="46"/>
      <c r="I69" s="47"/>
      <c r="J69" s="47"/>
      <c r="K69" s="47"/>
      <c r="L69" s="47"/>
      <c r="M69" s="43"/>
      <c r="N69" s="48"/>
      <c r="O69" s="44"/>
      <c r="P69" s="48"/>
      <c r="Q69" s="48"/>
      <c r="R69" s="48"/>
      <c r="S69" s="48"/>
      <c r="T69" s="43"/>
      <c r="U69" s="43"/>
      <c r="V69" s="43"/>
      <c r="W69" s="48"/>
      <c r="X69" s="43"/>
      <c r="Y69" s="121" t="str">
        <f t="shared" si="17"/>
        <v/>
      </c>
      <c r="Z69" s="45" t="str">
        <f t="shared" si="18"/>
        <v/>
      </c>
      <c r="AA69" s="55" t="str">
        <f t="shared" si="19"/>
        <v>ES</v>
      </c>
      <c r="AB69" s="57" t="str">
        <f t="shared" si="20"/>
        <v>2</v>
      </c>
      <c r="AC69" s="55" t="str">
        <f t="shared" si="21"/>
        <v>Sin observaciones</v>
      </c>
      <c r="AD69" s="106" t="str">
        <f t="shared" si="22"/>
        <v>35</v>
      </c>
      <c r="AE69" s="106" t="str">
        <f t="shared" si="23"/>
        <v/>
      </c>
      <c r="AF69" s="113" t="str">
        <f t="shared" si="24"/>
        <v/>
      </c>
      <c r="AG69" s="113" t="str">
        <f t="shared" si="25"/>
        <v>NO</v>
      </c>
      <c r="AH69" s="113" t="str">
        <f t="shared" si="26"/>
        <v>O</v>
      </c>
      <c r="AI69" s="113" t="str">
        <f t="shared" si="27"/>
        <v>S</v>
      </c>
      <c r="AJ69" s="116">
        <f t="shared" si="28"/>
        <v>0</v>
      </c>
      <c r="AK69" s="116">
        <f t="shared" si="29"/>
        <v>0</v>
      </c>
      <c r="AL69" s="116">
        <f t="shared" si="30"/>
        <v>0</v>
      </c>
      <c r="AM69" s="119">
        <f t="shared" si="31"/>
        <v>0</v>
      </c>
    </row>
    <row r="70" spans="1:39" x14ac:dyDescent="0.25">
      <c r="A70" s="43"/>
      <c r="B70" s="44"/>
      <c r="C70" s="43"/>
      <c r="D70" s="44"/>
      <c r="E70" s="43"/>
      <c r="F70" s="43"/>
      <c r="G70" s="43"/>
      <c r="H70" s="46"/>
      <c r="I70" s="47"/>
      <c r="J70" s="47"/>
      <c r="K70" s="47"/>
      <c r="L70" s="47"/>
      <c r="M70" s="43"/>
      <c r="N70" s="48"/>
      <c r="O70" s="44"/>
      <c r="P70" s="48"/>
      <c r="Q70" s="48"/>
      <c r="R70" s="48"/>
      <c r="S70" s="48"/>
      <c r="T70" s="43"/>
      <c r="U70" s="43"/>
      <c r="V70" s="43"/>
      <c r="W70" s="48"/>
      <c r="X70" s="43"/>
      <c r="Y70" s="121" t="str">
        <f t="shared" si="17"/>
        <v/>
      </c>
      <c r="Z70" s="45" t="str">
        <f t="shared" si="18"/>
        <v/>
      </c>
      <c r="AA70" s="55" t="str">
        <f t="shared" si="19"/>
        <v>ES</v>
      </c>
      <c r="AB70" s="57" t="str">
        <f t="shared" si="20"/>
        <v>2</v>
      </c>
      <c r="AC70" s="55" t="str">
        <f t="shared" si="21"/>
        <v>Sin observaciones</v>
      </c>
      <c r="AD70" s="106" t="str">
        <f t="shared" si="22"/>
        <v>35</v>
      </c>
      <c r="AE70" s="106" t="str">
        <f t="shared" si="23"/>
        <v/>
      </c>
      <c r="AF70" s="113" t="str">
        <f t="shared" si="24"/>
        <v/>
      </c>
      <c r="AG70" s="113" t="str">
        <f t="shared" si="25"/>
        <v>NO</v>
      </c>
      <c r="AH70" s="113" t="str">
        <f t="shared" si="26"/>
        <v>O</v>
      </c>
      <c r="AI70" s="113" t="str">
        <f t="shared" si="27"/>
        <v>S</v>
      </c>
      <c r="AJ70" s="116">
        <f t="shared" si="28"/>
        <v>0</v>
      </c>
      <c r="AK70" s="116">
        <f t="shared" si="29"/>
        <v>0</v>
      </c>
      <c r="AL70" s="116">
        <f t="shared" si="30"/>
        <v>0</v>
      </c>
      <c r="AM70" s="119">
        <f t="shared" si="31"/>
        <v>0</v>
      </c>
    </row>
    <row r="71" spans="1:39" x14ac:dyDescent="0.25">
      <c r="A71" s="43"/>
      <c r="B71" s="44"/>
      <c r="C71" s="43"/>
      <c r="D71" s="44"/>
      <c r="E71" s="43"/>
      <c r="F71" s="43"/>
      <c r="G71" s="43"/>
      <c r="H71" s="46"/>
      <c r="I71" s="47"/>
      <c r="J71" s="47"/>
      <c r="K71" s="47"/>
      <c r="L71" s="47"/>
      <c r="M71" s="43"/>
      <c r="N71" s="48"/>
      <c r="O71" s="44"/>
      <c r="P71" s="48"/>
      <c r="Q71" s="48"/>
      <c r="R71" s="48"/>
      <c r="S71" s="48"/>
      <c r="T71" s="43"/>
      <c r="U71" s="43"/>
      <c r="V71" s="43"/>
      <c r="W71" s="48"/>
      <c r="X71" s="43"/>
      <c r="Y71" s="121" t="str">
        <f t="shared" si="17"/>
        <v/>
      </c>
      <c r="Z71" s="45" t="str">
        <f t="shared" si="18"/>
        <v/>
      </c>
      <c r="AA71" s="55" t="str">
        <f t="shared" si="19"/>
        <v>ES</v>
      </c>
      <c r="AB71" s="57" t="str">
        <f t="shared" si="20"/>
        <v>2</v>
      </c>
      <c r="AC71" s="55" t="str">
        <f t="shared" si="21"/>
        <v>Sin observaciones</v>
      </c>
      <c r="AD71" s="106" t="str">
        <f t="shared" si="22"/>
        <v>35</v>
      </c>
      <c r="AE71" s="106" t="str">
        <f t="shared" si="23"/>
        <v/>
      </c>
      <c r="AF71" s="113" t="str">
        <f t="shared" si="24"/>
        <v/>
      </c>
      <c r="AG71" s="113" t="str">
        <f t="shared" si="25"/>
        <v>NO</v>
      </c>
      <c r="AH71" s="113" t="str">
        <f t="shared" si="26"/>
        <v>O</v>
      </c>
      <c r="AI71" s="113" t="str">
        <f t="shared" si="27"/>
        <v>S</v>
      </c>
      <c r="AJ71" s="116">
        <f t="shared" si="28"/>
        <v>0</v>
      </c>
      <c r="AK71" s="116">
        <f t="shared" si="29"/>
        <v>0</v>
      </c>
      <c r="AL71" s="116">
        <f t="shared" si="30"/>
        <v>0</v>
      </c>
      <c r="AM71" s="119">
        <f t="shared" si="31"/>
        <v>0</v>
      </c>
    </row>
    <row r="72" spans="1:39" x14ac:dyDescent="0.25">
      <c r="A72" s="43"/>
      <c r="B72" s="44"/>
      <c r="C72" s="43"/>
      <c r="D72" s="44"/>
      <c r="E72" s="43"/>
      <c r="F72" s="43"/>
      <c r="G72" s="43"/>
      <c r="H72" s="46"/>
      <c r="I72" s="47"/>
      <c r="J72" s="47"/>
      <c r="K72" s="47"/>
      <c r="L72" s="47"/>
      <c r="M72" s="43"/>
      <c r="N72" s="48"/>
      <c r="O72" s="44"/>
      <c r="P72" s="48"/>
      <c r="Q72" s="48"/>
      <c r="R72" s="48"/>
      <c r="S72" s="48"/>
      <c r="T72" s="43"/>
      <c r="U72" s="43"/>
      <c r="V72" s="43"/>
      <c r="W72" s="48"/>
      <c r="X72" s="43"/>
      <c r="Y72" s="121" t="str">
        <f t="shared" si="17"/>
        <v/>
      </c>
      <c r="Z72" s="45" t="str">
        <f t="shared" si="18"/>
        <v/>
      </c>
      <c r="AA72" s="55" t="str">
        <f t="shared" si="19"/>
        <v>ES</v>
      </c>
      <c r="AB72" s="57" t="str">
        <f t="shared" si="20"/>
        <v>2</v>
      </c>
      <c r="AC72" s="55" t="str">
        <f t="shared" si="21"/>
        <v>Sin observaciones</v>
      </c>
      <c r="AD72" s="106" t="str">
        <f t="shared" si="22"/>
        <v>35</v>
      </c>
      <c r="AE72" s="106" t="str">
        <f t="shared" si="23"/>
        <v/>
      </c>
      <c r="AF72" s="113" t="str">
        <f t="shared" si="24"/>
        <v/>
      </c>
      <c r="AG72" s="113" t="str">
        <f t="shared" si="25"/>
        <v>NO</v>
      </c>
      <c r="AH72" s="113" t="str">
        <f t="shared" si="26"/>
        <v>O</v>
      </c>
      <c r="AI72" s="113" t="str">
        <f t="shared" si="27"/>
        <v>S</v>
      </c>
      <c r="AJ72" s="116">
        <f t="shared" si="28"/>
        <v>0</v>
      </c>
      <c r="AK72" s="116">
        <f t="shared" si="29"/>
        <v>0</v>
      </c>
      <c r="AL72" s="116">
        <f t="shared" si="30"/>
        <v>0</v>
      </c>
      <c r="AM72" s="119">
        <f t="shared" si="31"/>
        <v>0</v>
      </c>
    </row>
    <row r="73" spans="1:39" x14ac:dyDescent="0.25">
      <c r="A73" s="43"/>
      <c r="B73" s="44"/>
      <c r="C73" s="43"/>
      <c r="D73" s="44"/>
      <c r="E73" s="43"/>
      <c r="F73" s="43"/>
      <c r="G73" s="43"/>
      <c r="H73" s="46"/>
      <c r="I73" s="47"/>
      <c r="J73" s="47"/>
      <c r="K73" s="47"/>
      <c r="L73" s="47"/>
      <c r="M73" s="43"/>
      <c r="N73" s="48"/>
      <c r="O73" s="44"/>
      <c r="P73" s="48"/>
      <c r="Q73" s="48"/>
      <c r="R73" s="48"/>
      <c r="S73" s="48"/>
      <c r="T73" s="43"/>
      <c r="U73" s="43"/>
      <c r="V73" s="43"/>
      <c r="W73" s="48"/>
      <c r="X73" s="43"/>
      <c r="Y73" s="121" t="str">
        <f t="shared" si="17"/>
        <v/>
      </c>
      <c r="Z73" s="45" t="str">
        <f t="shared" si="18"/>
        <v/>
      </c>
      <c r="AA73" s="55" t="str">
        <f t="shared" si="19"/>
        <v>ES</v>
      </c>
      <c r="AB73" s="57" t="str">
        <f t="shared" si="20"/>
        <v>2</v>
      </c>
      <c r="AC73" s="55" t="str">
        <f t="shared" si="21"/>
        <v>Sin observaciones</v>
      </c>
      <c r="AD73" s="106" t="str">
        <f t="shared" si="22"/>
        <v>35</v>
      </c>
      <c r="AE73" s="106" t="str">
        <f t="shared" si="23"/>
        <v/>
      </c>
      <c r="AF73" s="113" t="str">
        <f t="shared" si="24"/>
        <v/>
      </c>
      <c r="AG73" s="113" t="str">
        <f t="shared" si="25"/>
        <v>NO</v>
      </c>
      <c r="AH73" s="113" t="str">
        <f t="shared" si="26"/>
        <v>O</v>
      </c>
      <c r="AI73" s="113" t="str">
        <f t="shared" si="27"/>
        <v>S</v>
      </c>
      <c r="AJ73" s="116">
        <f t="shared" si="28"/>
        <v>0</v>
      </c>
      <c r="AK73" s="116">
        <f t="shared" si="29"/>
        <v>0</v>
      </c>
      <c r="AL73" s="116">
        <f t="shared" si="30"/>
        <v>0</v>
      </c>
      <c r="AM73" s="119">
        <f t="shared" si="31"/>
        <v>0</v>
      </c>
    </row>
    <row r="74" spans="1:39" x14ac:dyDescent="0.25">
      <c r="A74" s="43"/>
      <c r="B74" s="44"/>
      <c r="C74" s="43"/>
      <c r="D74" s="44"/>
      <c r="E74" s="43"/>
      <c r="F74" s="43"/>
      <c r="G74" s="43"/>
      <c r="H74" s="46"/>
      <c r="I74" s="47"/>
      <c r="J74" s="47"/>
      <c r="K74" s="47"/>
      <c r="L74" s="47"/>
      <c r="M74" s="43"/>
      <c r="N74" s="48"/>
      <c r="O74" s="44"/>
      <c r="P74" s="48"/>
      <c r="Q74" s="48"/>
      <c r="R74" s="48"/>
      <c r="S74" s="48"/>
      <c r="T74" s="43"/>
      <c r="U74" s="43"/>
      <c r="V74" s="43"/>
      <c r="W74" s="48"/>
      <c r="X74" s="43"/>
      <c r="Y74" s="121" t="str">
        <f t="shared" si="17"/>
        <v/>
      </c>
      <c r="Z74" s="45" t="str">
        <f t="shared" si="18"/>
        <v/>
      </c>
      <c r="AA74" s="55" t="str">
        <f t="shared" si="19"/>
        <v>ES</v>
      </c>
      <c r="AB74" s="57" t="str">
        <f t="shared" si="20"/>
        <v>2</v>
      </c>
      <c r="AC74" s="55" t="str">
        <f t="shared" si="21"/>
        <v>Sin observaciones</v>
      </c>
      <c r="AD74" s="106" t="str">
        <f t="shared" si="22"/>
        <v>35</v>
      </c>
      <c r="AE74" s="106" t="str">
        <f t="shared" si="23"/>
        <v/>
      </c>
      <c r="AF74" s="113" t="str">
        <f t="shared" si="24"/>
        <v/>
      </c>
      <c r="AG74" s="113" t="str">
        <f t="shared" si="25"/>
        <v>NO</v>
      </c>
      <c r="AH74" s="113" t="str">
        <f t="shared" si="26"/>
        <v>O</v>
      </c>
      <c r="AI74" s="113" t="str">
        <f t="shared" si="27"/>
        <v>S</v>
      </c>
      <c r="AJ74" s="116">
        <f t="shared" si="28"/>
        <v>0</v>
      </c>
      <c r="AK74" s="116">
        <f t="shared" si="29"/>
        <v>0</v>
      </c>
      <c r="AL74" s="116">
        <f t="shared" si="30"/>
        <v>0</v>
      </c>
      <c r="AM74" s="119">
        <f t="shared" si="31"/>
        <v>0</v>
      </c>
    </row>
    <row r="75" spans="1:39" x14ac:dyDescent="0.25">
      <c r="A75" s="43"/>
      <c r="B75" s="44"/>
      <c r="C75" s="43"/>
      <c r="D75" s="44"/>
      <c r="E75" s="43"/>
      <c r="F75" s="43"/>
      <c r="G75" s="43"/>
      <c r="H75" s="46"/>
      <c r="I75" s="47"/>
      <c r="J75" s="47"/>
      <c r="K75" s="47"/>
      <c r="L75" s="47"/>
      <c r="M75" s="43"/>
      <c r="N75" s="48"/>
      <c r="O75" s="44"/>
      <c r="P75" s="48"/>
      <c r="Q75" s="48"/>
      <c r="R75" s="48"/>
      <c r="S75" s="48"/>
      <c r="T75" s="43"/>
      <c r="U75" s="43"/>
      <c r="V75" s="43"/>
      <c r="W75" s="48"/>
      <c r="X75" s="43"/>
      <c r="Y75" s="121" t="str">
        <f t="shared" si="17"/>
        <v/>
      </c>
      <c r="Z75" s="45" t="str">
        <f t="shared" si="18"/>
        <v/>
      </c>
      <c r="AA75" s="55" t="str">
        <f t="shared" si="19"/>
        <v>ES</v>
      </c>
      <c r="AB75" s="57" t="str">
        <f t="shared" si="20"/>
        <v>2</v>
      </c>
      <c r="AC75" s="55" t="str">
        <f t="shared" si="21"/>
        <v>Sin observaciones</v>
      </c>
      <c r="AD75" s="106" t="str">
        <f t="shared" si="22"/>
        <v>35</v>
      </c>
      <c r="AE75" s="106" t="str">
        <f t="shared" si="23"/>
        <v/>
      </c>
      <c r="AF75" s="113" t="str">
        <f t="shared" si="24"/>
        <v/>
      </c>
      <c r="AG75" s="113" t="str">
        <f t="shared" si="25"/>
        <v>NO</v>
      </c>
      <c r="AH75" s="113" t="str">
        <f t="shared" si="26"/>
        <v>O</v>
      </c>
      <c r="AI75" s="113" t="str">
        <f t="shared" si="27"/>
        <v>S</v>
      </c>
      <c r="AJ75" s="116">
        <f t="shared" si="28"/>
        <v>0</v>
      </c>
      <c r="AK75" s="116">
        <f t="shared" si="29"/>
        <v>0</v>
      </c>
      <c r="AL75" s="116">
        <f t="shared" si="30"/>
        <v>0</v>
      </c>
      <c r="AM75" s="119">
        <f t="shared" si="31"/>
        <v>0</v>
      </c>
    </row>
    <row r="76" spans="1:39" x14ac:dyDescent="0.25">
      <c r="A76" s="43"/>
      <c r="B76" s="44"/>
      <c r="C76" s="43"/>
      <c r="D76" s="44"/>
      <c r="E76" s="43"/>
      <c r="F76" s="43"/>
      <c r="G76" s="43"/>
      <c r="H76" s="46"/>
      <c r="I76" s="47"/>
      <c r="J76" s="47"/>
      <c r="K76" s="47"/>
      <c r="L76" s="47"/>
      <c r="M76" s="43"/>
      <c r="N76" s="48"/>
      <c r="O76" s="44"/>
      <c r="P76" s="48"/>
      <c r="Q76" s="48"/>
      <c r="R76" s="48"/>
      <c r="S76" s="48"/>
      <c r="T76" s="43"/>
      <c r="U76" s="43"/>
      <c r="V76" s="43"/>
      <c r="W76" s="48"/>
      <c r="X76" s="43"/>
      <c r="Y76" s="121" t="str">
        <f t="shared" si="17"/>
        <v/>
      </c>
      <c r="Z76" s="45" t="str">
        <f t="shared" si="18"/>
        <v/>
      </c>
      <c r="AA76" s="55" t="str">
        <f t="shared" si="19"/>
        <v>ES</v>
      </c>
      <c r="AB76" s="57" t="str">
        <f t="shared" si="20"/>
        <v>2</v>
      </c>
      <c r="AC76" s="55" t="str">
        <f t="shared" si="21"/>
        <v>Sin observaciones</v>
      </c>
      <c r="AD76" s="106" t="str">
        <f t="shared" si="22"/>
        <v>35</v>
      </c>
      <c r="AE76" s="106" t="str">
        <f t="shared" si="23"/>
        <v/>
      </c>
      <c r="AF76" s="113" t="str">
        <f t="shared" si="24"/>
        <v/>
      </c>
      <c r="AG76" s="113" t="str">
        <f t="shared" si="25"/>
        <v>NO</v>
      </c>
      <c r="AH76" s="113" t="str">
        <f t="shared" si="26"/>
        <v>O</v>
      </c>
      <c r="AI76" s="113" t="str">
        <f t="shared" si="27"/>
        <v>S</v>
      </c>
      <c r="AJ76" s="116">
        <f t="shared" si="28"/>
        <v>0</v>
      </c>
      <c r="AK76" s="116">
        <f t="shared" si="29"/>
        <v>0</v>
      </c>
      <c r="AL76" s="116">
        <f t="shared" si="30"/>
        <v>0</v>
      </c>
      <c r="AM76" s="119">
        <f t="shared" si="31"/>
        <v>0</v>
      </c>
    </row>
    <row r="77" spans="1:39" x14ac:dyDescent="0.25">
      <c r="A77" s="43"/>
      <c r="B77" s="44"/>
      <c r="C77" s="43"/>
      <c r="D77" s="44"/>
      <c r="E77" s="43"/>
      <c r="F77" s="43"/>
      <c r="G77" s="43"/>
      <c r="H77" s="46"/>
      <c r="I77" s="47"/>
      <c r="J77" s="47"/>
      <c r="K77" s="47"/>
      <c r="L77" s="47"/>
      <c r="M77" s="43"/>
      <c r="N77" s="48"/>
      <c r="O77" s="44"/>
      <c r="P77" s="48"/>
      <c r="Q77" s="48"/>
      <c r="R77" s="48"/>
      <c r="S77" s="48"/>
      <c r="T77" s="43"/>
      <c r="U77" s="43"/>
      <c r="V77" s="43"/>
      <c r="W77" s="48"/>
      <c r="X77" s="43"/>
      <c r="Y77" s="121" t="str">
        <f t="shared" si="17"/>
        <v/>
      </c>
      <c r="Z77" s="45" t="str">
        <f t="shared" si="18"/>
        <v/>
      </c>
      <c r="AA77" s="55" t="str">
        <f t="shared" si="19"/>
        <v>ES</v>
      </c>
      <c r="AB77" s="57" t="str">
        <f t="shared" si="20"/>
        <v>2</v>
      </c>
      <c r="AC77" s="55" t="str">
        <f t="shared" si="21"/>
        <v>Sin observaciones</v>
      </c>
      <c r="AD77" s="106" t="str">
        <f t="shared" si="22"/>
        <v>35</v>
      </c>
      <c r="AE77" s="106" t="str">
        <f t="shared" si="23"/>
        <v/>
      </c>
      <c r="AF77" s="113" t="str">
        <f t="shared" si="24"/>
        <v/>
      </c>
      <c r="AG77" s="113" t="str">
        <f t="shared" si="25"/>
        <v>NO</v>
      </c>
      <c r="AH77" s="113" t="str">
        <f t="shared" si="26"/>
        <v>O</v>
      </c>
      <c r="AI77" s="113" t="str">
        <f t="shared" si="27"/>
        <v>S</v>
      </c>
      <c r="AJ77" s="116">
        <f t="shared" si="28"/>
        <v>0</v>
      </c>
      <c r="AK77" s="116">
        <f t="shared" si="29"/>
        <v>0</v>
      </c>
      <c r="AL77" s="116">
        <f t="shared" si="30"/>
        <v>0</v>
      </c>
      <c r="AM77" s="119">
        <f t="shared" si="31"/>
        <v>0</v>
      </c>
    </row>
    <row r="78" spans="1:39" x14ac:dyDescent="0.25">
      <c r="A78" s="43"/>
      <c r="B78" s="44"/>
      <c r="C78" s="43"/>
      <c r="D78" s="44"/>
      <c r="E78" s="43"/>
      <c r="F78" s="43"/>
      <c r="G78" s="43"/>
      <c r="H78" s="46"/>
      <c r="I78" s="47"/>
      <c r="J78" s="47"/>
      <c r="K78" s="47"/>
      <c r="L78" s="47"/>
      <c r="M78" s="43"/>
      <c r="N78" s="48"/>
      <c r="O78" s="44"/>
      <c r="P78" s="48"/>
      <c r="Q78" s="48"/>
      <c r="R78" s="48"/>
      <c r="S78" s="48"/>
      <c r="T78" s="43"/>
      <c r="U78" s="43"/>
      <c r="V78" s="43"/>
      <c r="W78" s="48"/>
      <c r="X78" s="43"/>
      <c r="Y78" s="121" t="str">
        <f t="shared" si="17"/>
        <v/>
      </c>
      <c r="Z78" s="45" t="str">
        <f t="shared" si="18"/>
        <v/>
      </c>
      <c r="AA78" s="55" t="str">
        <f t="shared" si="19"/>
        <v>ES</v>
      </c>
      <c r="AB78" s="57" t="str">
        <f t="shared" si="20"/>
        <v>2</v>
      </c>
      <c r="AC78" s="55" t="str">
        <f t="shared" si="21"/>
        <v>Sin observaciones</v>
      </c>
      <c r="AD78" s="106" t="str">
        <f t="shared" si="22"/>
        <v>35</v>
      </c>
      <c r="AE78" s="106" t="str">
        <f t="shared" si="23"/>
        <v/>
      </c>
      <c r="AF78" s="113" t="str">
        <f t="shared" si="24"/>
        <v/>
      </c>
      <c r="AG78" s="113" t="str">
        <f t="shared" si="25"/>
        <v>NO</v>
      </c>
      <c r="AH78" s="113" t="str">
        <f t="shared" si="26"/>
        <v>O</v>
      </c>
      <c r="AI78" s="113" t="str">
        <f t="shared" si="27"/>
        <v>S</v>
      </c>
      <c r="AJ78" s="116">
        <f t="shared" si="28"/>
        <v>0</v>
      </c>
      <c r="AK78" s="116">
        <f t="shared" si="29"/>
        <v>0</v>
      </c>
      <c r="AL78" s="116">
        <f t="shared" si="30"/>
        <v>0</v>
      </c>
      <c r="AM78" s="119">
        <f t="shared" si="31"/>
        <v>0</v>
      </c>
    </row>
    <row r="79" spans="1:39" x14ac:dyDescent="0.25">
      <c r="A79" s="43"/>
      <c r="B79" s="44"/>
      <c r="C79" s="43"/>
      <c r="D79" s="44"/>
      <c r="E79" s="43"/>
      <c r="F79" s="43"/>
      <c r="G79" s="43"/>
      <c r="H79" s="46"/>
      <c r="I79" s="47"/>
      <c r="J79" s="47"/>
      <c r="K79" s="47"/>
      <c r="L79" s="47"/>
      <c r="M79" s="43"/>
      <c r="N79" s="48"/>
      <c r="O79" s="44"/>
      <c r="P79" s="48"/>
      <c r="Q79" s="48"/>
      <c r="R79" s="48"/>
      <c r="S79" s="48"/>
      <c r="T79" s="43"/>
      <c r="U79" s="43"/>
      <c r="V79" s="43"/>
      <c r="W79" s="48"/>
      <c r="X79" s="43"/>
      <c r="Y79" s="121" t="str">
        <f t="shared" si="17"/>
        <v/>
      </c>
      <c r="Z79" s="45" t="str">
        <f t="shared" si="18"/>
        <v/>
      </c>
      <c r="AA79" s="55" t="str">
        <f t="shared" si="19"/>
        <v>ES</v>
      </c>
      <c r="AB79" s="57" t="str">
        <f t="shared" si="20"/>
        <v>2</v>
      </c>
      <c r="AC79" s="55" t="str">
        <f t="shared" si="21"/>
        <v>Sin observaciones</v>
      </c>
      <c r="AD79" s="106" t="str">
        <f t="shared" si="22"/>
        <v>35</v>
      </c>
      <c r="AE79" s="106" t="str">
        <f t="shared" si="23"/>
        <v/>
      </c>
      <c r="AF79" s="113" t="str">
        <f t="shared" si="24"/>
        <v/>
      </c>
      <c r="AG79" s="113" t="str">
        <f t="shared" si="25"/>
        <v>NO</v>
      </c>
      <c r="AH79" s="113" t="str">
        <f t="shared" si="26"/>
        <v>O</v>
      </c>
      <c r="AI79" s="113" t="str">
        <f t="shared" si="27"/>
        <v>S</v>
      </c>
      <c r="AJ79" s="116">
        <f t="shared" si="28"/>
        <v>0</v>
      </c>
      <c r="AK79" s="116">
        <f t="shared" si="29"/>
        <v>0</v>
      </c>
      <c r="AL79" s="116">
        <f t="shared" si="30"/>
        <v>0</v>
      </c>
      <c r="AM79" s="119">
        <f t="shared" si="31"/>
        <v>0</v>
      </c>
    </row>
    <row r="80" spans="1:39" x14ac:dyDescent="0.25">
      <c r="A80" s="43"/>
      <c r="B80" s="44"/>
      <c r="C80" s="43"/>
      <c r="D80" s="44"/>
      <c r="E80" s="43"/>
      <c r="F80" s="43"/>
      <c r="G80" s="43"/>
      <c r="H80" s="46"/>
      <c r="I80" s="47"/>
      <c r="J80" s="47"/>
      <c r="K80" s="47"/>
      <c r="L80" s="47"/>
      <c r="M80" s="43"/>
      <c r="N80" s="48"/>
      <c r="O80" s="44"/>
      <c r="P80" s="48"/>
      <c r="Q80" s="48"/>
      <c r="R80" s="48"/>
      <c r="S80" s="48"/>
      <c r="T80" s="43"/>
      <c r="U80" s="43"/>
      <c r="V80" s="43"/>
      <c r="W80" s="48"/>
      <c r="X80" s="43"/>
      <c r="Y80" s="121" t="str">
        <f t="shared" si="17"/>
        <v/>
      </c>
      <c r="Z80" s="45" t="str">
        <f t="shared" si="18"/>
        <v/>
      </c>
      <c r="AA80" s="55" t="str">
        <f t="shared" si="19"/>
        <v>ES</v>
      </c>
      <c r="AB80" s="57" t="str">
        <f t="shared" si="20"/>
        <v>2</v>
      </c>
      <c r="AC80" s="55" t="str">
        <f t="shared" si="21"/>
        <v>Sin observaciones</v>
      </c>
      <c r="AD80" s="106" t="str">
        <f t="shared" si="22"/>
        <v>35</v>
      </c>
      <c r="AE80" s="106" t="str">
        <f t="shared" si="23"/>
        <v/>
      </c>
      <c r="AF80" s="113" t="str">
        <f t="shared" si="24"/>
        <v/>
      </c>
      <c r="AG80" s="113" t="str">
        <f t="shared" si="25"/>
        <v>NO</v>
      </c>
      <c r="AH80" s="113" t="str">
        <f t="shared" si="26"/>
        <v>O</v>
      </c>
      <c r="AI80" s="113" t="str">
        <f t="shared" si="27"/>
        <v>S</v>
      </c>
      <c r="AJ80" s="116">
        <f t="shared" si="28"/>
        <v>0</v>
      </c>
      <c r="AK80" s="116">
        <f t="shared" si="29"/>
        <v>0</v>
      </c>
      <c r="AL80" s="116">
        <f t="shared" si="30"/>
        <v>0</v>
      </c>
      <c r="AM80" s="119">
        <f t="shared" si="31"/>
        <v>0</v>
      </c>
    </row>
    <row r="81" spans="1:39" x14ac:dyDescent="0.25">
      <c r="A81" s="43"/>
      <c r="B81" s="44"/>
      <c r="C81" s="43"/>
      <c r="D81" s="44"/>
      <c r="E81" s="43"/>
      <c r="F81" s="43"/>
      <c r="G81" s="43"/>
      <c r="H81" s="46"/>
      <c r="I81" s="47"/>
      <c r="J81" s="47"/>
      <c r="K81" s="47"/>
      <c r="L81" s="47"/>
      <c r="M81" s="43"/>
      <c r="N81" s="48"/>
      <c r="O81" s="44"/>
      <c r="P81" s="48"/>
      <c r="Q81" s="48"/>
      <c r="R81" s="48"/>
      <c r="S81" s="48"/>
      <c r="T81" s="43"/>
      <c r="U81" s="43"/>
      <c r="V81" s="43"/>
      <c r="W81" s="48"/>
      <c r="X81" s="43"/>
      <c r="Y81" s="121" t="str">
        <f t="shared" si="17"/>
        <v/>
      </c>
      <c r="Z81" s="45" t="str">
        <f t="shared" si="18"/>
        <v/>
      </c>
      <c r="AA81" s="55" t="str">
        <f t="shared" si="19"/>
        <v>ES</v>
      </c>
      <c r="AB81" s="57" t="str">
        <f t="shared" si="20"/>
        <v>2</v>
      </c>
      <c r="AC81" s="55" t="str">
        <f t="shared" si="21"/>
        <v>Sin observaciones</v>
      </c>
      <c r="AD81" s="106" t="str">
        <f t="shared" si="22"/>
        <v>35</v>
      </c>
      <c r="AE81" s="106" t="str">
        <f t="shared" si="23"/>
        <v/>
      </c>
      <c r="AF81" s="113" t="str">
        <f t="shared" si="24"/>
        <v/>
      </c>
      <c r="AG81" s="113" t="str">
        <f t="shared" si="25"/>
        <v>NO</v>
      </c>
      <c r="AH81" s="113" t="str">
        <f t="shared" si="26"/>
        <v>O</v>
      </c>
      <c r="AI81" s="113" t="str">
        <f t="shared" si="27"/>
        <v>S</v>
      </c>
      <c r="AJ81" s="116">
        <f t="shared" si="28"/>
        <v>0</v>
      </c>
      <c r="AK81" s="116">
        <f t="shared" si="29"/>
        <v>0</v>
      </c>
      <c r="AL81" s="116">
        <f t="shared" si="30"/>
        <v>0</v>
      </c>
      <c r="AM81" s="119">
        <f t="shared" si="31"/>
        <v>0</v>
      </c>
    </row>
    <row r="82" spans="1:39" x14ac:dyDescent="0.25">
      <c r="A82" s="43"/>
      <c r="B82" s="44"/>
      <c r="C82" s="43"/>
      <c r="D82" s="44"/>
      <c r="E82" s="43"/>
      <c r="F82" s="43"/>
      <c r="G82" s="43"/>
      <c r="H82" s="46"/>
      <c r="I82" s="47"/>
      <c r="J82" s="47"/>
      <c r="K82" s="47"/>
      <c r="L82" s="47"/>
      <c r="M82" s="43"/>
      <c r="N82" s="48"/>
      <c r="O82" s="44"/>
      <c r="P82" s="48"/>
      <c r="Q82" s="48"/>
      <c r="R82" s="48"/>
      <c r="S82" s="48"/>
      <c r="T82" s="43"/>
      <c r="U82" s="43"/>
      <c r="V82" s="43"/>
      <c r="W82" s="48"/>
      <c r="X82" s="43"/>
      <c r="Y82" s="121" t="str">
        <f t="shared" si="17"/>
        <v/>
      </c>
      <c r="Z82" s="45" t="str">
        <f t="shared" si="18"/>
        <v/>
      </c>
      <c r="AA82" s="55" t="str">
        <f t="shared" si="19"/>
        <v>ES</v>
      </c>
      <c r="AB82" s="57" t="str">
        <f t="shared" si="20"/>
        <v>2</v>
      </c>
      <c r="AC82" s="55" t="str">
        <f t="shared" si="21"/>
        <v>Sin observaciones</v>
      </c>
      <c r="AD82" s="106" t="str">
        <f t="shared" si="22"/>
        <v>35</v>
      </c>
      <c r="AE82" s="106" t="str">
        <f t="shared" si="23"/>
        <v/>
      </c>
      <c r="AF82" s="113" t="str">
        <f t="shared" si="24"/>
        <v/>
      </c>
      <c r="AG82" s="113" t="str">
        <f t="shared" si="25"/>
        <v>NO</v>
      </c>
      <c r="AH82" s="113" t="str">
        <f t="shared" si="26"/>
        <v>O</v>
      </c>
      <c r="AI82" s="113" t="str">
        <f t="shared" si="27"/>
        <v>S</v>
      </c>
      <c r="AJ82" s="116">
        <f t="shared" si="28"/>
        <v>0</v>
      </c>
      <c r="AK82" s="116">
        <f t="shared" si="29"/>
        <v>0</v>
      </c>
      <c r="AL82" s="116">
        <f t="shared" si="30"/>
        <v>0</v>
      </c>
      <c r="AM82" s="119">
        <f t="shared" si="31"/>
        <v>0</v>
      </c>
    </row>
    <row r="83" spans="1:39" x14ac:dyDescent="0.25">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17"/>
        <v/>
      </c>
      <c r="Z83" s="45" t="str">
        <f t="shared" si="18"/>
        <v/>
      </c>
      <c r="AA83" s="55" t="str">
        <f t="shared" si="19"/>
        <v>ES</v>
      </c>
      <c r="AB83" s="57" t="str">
        <f t="shared" si="20"/>
        <v>2</v>
      </c>
      <c r="AC83" s="55" t="str">
        <f t="shared" si="21"/>
        <v>Sin observaciones</v>
      </c>
      <c r="AD83" s="106" t="str">
        <f t="shared" si="22"/>
        <v>35</v>
      </c>
      <c r="AE83" s="106" t="str">
        <f t="shared" si="23"/>
        <v/>
      </c>
      <c r="AF83" s="113" t="str">
        <f t="shared" si="24"/>
        <v/>
      </c>
      <c r="AG83" s="113" t="str">
        <f t="shared" si="25"/>
        <v>NO</v>
      </c>
      <c r="AH83" s="113" t="str">
        <f t="shared" si="26"/>
        <v>O</v>
      </c>
      <c r="AI83" s="113" t="str">
        <f t="shared" si="27"/>
        <v>S</v>
      </c>
      <c r="AJ83" s="116">
        <f t="shared" si="28"/>
        <v>0</v>
      </c>
      <c r="AK83" s="116">
        <f t="shared" si="29"/>
        <v>0</v>
      </c>
      <c r="AL83" s="116">
        <f t="shared" si="30"/>
        <v>0</v>
      </c>
      <c r="AM83" s="119">
        <f t="shared" si="31"/>
        <v>0</v>
      </c>
    </row>
    <row r="84" spans="1:39" x14ac:dyDescent="0.25">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17"/>
        <v/>
      </c>
      <c r="Z84" s="45" t="str">
        <f t="shared" si="18"/>
        <v/>
      </c>
      <c r="AA84" s="55" t="str">
        <f t="shared" si="19"/>
        <v>ES</v>
      </c>
      <c r="AB84" s="57" t="str">
        <f t="shared" si="20"/>
        <v>2</v>
      </c>
      <c r="AC84" s="55" t="str">
        <f t="shared" si="21"/>
        <v>Sin observaciones</v>
      </c>
      <c r="AD84" s="106" t="str">
        <f t="shared" si="22"/>
        <v>35</v>
      </c>
      <c r="AE84" s="106" t="str">
        <f t="shared" si="23"/>
        <v/>
      </c>
      <c r="AF84" s="113" t="str">
        <f t="shared" si="24"/>
        <v/>
      </c>
      <c r="AG84" s="113" t="str">
        <f t="shared" si="25"/>
        <v>NO</v>
      </c>
      <c r="AH84" s="113" t="str">
        <f t="shared" si="26"/>
        <v>O</v>
      </c>
      <c r="AI84" s="113" t="str">
        <f t="shared" si="27"/>
        <v>S</v>
      </c>
      <c r="AJ84" s="116">
        <f t="shared" si="28"/>
        <v>0</v>
      </c>
      <c r="AK84" s="116">
        <f t="shared" si="29"/>
        <v>0</v>
      </c>
      <c r="AL84" s="116">
        <f t="shared" si="30"/>
        <v>0</v>
      </c>
      <c r="AM84" s="119">
        <f t="shared" si="31"/>
        <v>0</v>
      </c>
    </row>
    <row r="85" spans="1:39" x14ac:dyDescent="0.25">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17"/>
        <v/>
      </c>
      <c r="Z85" s="45" t="str">
        <f t="shared" si="18"/>
        <v/>
      </c>
      <c r="AA85" s="55" t="str">
        <f t="shared" si="19"/>
        <v>ES</v>
      </c>
      <c r="AB85" s="57" t="str">
        <f t="shared" si="20"/>
        <v>2</v>
      </c>
      <c r="AC85" s="55" t="str">
        <f t="shared" si="21"/>
        <v>Sin observaciones</v>
      </c>
      <c r="AD85" s="106" t="str">
        <f t="shared" si="22"/>
        <v>35</v>
      </c>
      <c r="AE85" s="106" t="str">
        <f t="shared" si="23"/>
        <v/>
      </c>
      <c r="AF85" s="113" t="str">
        <f t="shared" si="24"/>
        <v/>
      </c>
      <c r="AG85" s="113" t="str">
        <f t="shared" si="25"/>
        <v>NO</v>
      </c>
      <c r="AH85" s="113" t="str">
        <f t="shared" si="26"/>
        <v>O</v>
      </c>
      <c r="AI85" s="113" t="str">
        <f t="shared" si="27"/>
        <v>S</v>
      </c>
      <c r="AJ85" s="116">
        <f t="shared" si="28"/>
        <v>0</v>
      </c>
      <c r="AK85" s="116">
        <f t="shared" si="29"/>
        <v>0</v>
      </c>
      <c r="AL85" s="116">
        <f t="shared" si="30"/>
        <v>0</v>
      </c>
      <c r="AM85" s="119">
        <f t="shared" si="31"/>
        <v>0</v>
      </c>
    </row>
    <row r="86" spans="1:39" x14ac:dyDescent="0.25">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17"/>
        <v/>
      </c>
      <c r="Z86" s="45" t="str">
        <f t="shared" si="18"/>
        <v/>
      </c>
      <c r="AA86" s="55" t="str">
        <f t="shared" si="19"/>
        <v>ES</v>
      </c>
      <c r="AB86" s="57" t="str">
        <f t="shared" si="20"/>
        <v>2</v>
      </c>
      <c r="AC86" s="55" t="str">
        <f t="shared" si="21"/>
        <v>Sin observaciones</v>
      </c>
      <c r="AD86" s="106" t="str">
        <f t="shared" si="22"/>
        <v>35</v>
      </c>
      <c r="AE86" s="106" t="str">
        <f t="shared" si="23"/>
        <v/>
      </c>
      <c r="AF86" s="113" t="str">
        <f t="shared" si="24"/>
        <v/>
      </c>
      <c r="AG86" s="113" t="str">
        <f t="shared" si="25"/>
        <v>NO</v>
      </c>
      <c r="AH86" s="113" t="str">
        <f t="shared" si="26"/>
        <v>O</v>
      </c>
      <c r="AI86" s="113" t="str">
        <f t="shared" si="27"/>
        <v>S</v>
      </c>
      <c r="AJ86" s="116">
        <f t="shared" si="28"/>
        <v>0</v>
      </c>
      <c r="AK86" s="116">
        <f t="shared" si="29"/>
        <v>0</v>
      </c>
      <c r="AL86" s="116">
        <f t="shared" si="30"/>
        <v>0</v>
      </c>
      <c r="AM86" s="119">
        <f t="shared" si="31"/>
        <v>0</v>
      </c>
    </row>
    <row r="87" spans="1:39" x14ac:dyDescent="0.25">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7"/>
        <v/>
      </c>
      <c r="Z87" s="45" t="str">
        <f t="shared" si="18"/>
        <v/>
      </c>
      <c r="AA87" s="55" t="str">
        <f t="shared" si="19"/>
        <v>ES</v>
      </c>
      <c r="AB87" s="57" t="str">
        <f t="shared" si="20"/>
        <v>2</v>
      </c>
      <c r="AC87" s="55" t="str">
        <f t="shared" si="21"/>
        <v>Sin observaciones</v>
      </c>
      <c r="AD87" s="106" t="str">
        <f t="shared" si="22"/>
        <v>35</v>
      </c>
      <c r="AE87" s="106" t="str">
        <f t="shared" si="23"/>
        <v/>
      </c>
      <c r="AF87" s="113" t="str">
        <f t="shared" si="24"/>
        <v/>
      </c>
      <c r="AG87" s="113" t="str">
        <f t="shared" si="25"/>
        <v>NO</v>
      </c>
      <c r="AH87" s="113" t="str">
        <f t="shared" si="26"/>
        <v>O</v>
      </c>
      <c r="AI87" s="113" t="str">
        <f t="shared" si="27"/>
        <v>S</v>
      </c>
      <c r="AJ87" s="116">
        <f t="shared" si="28"/>
        <v>0</v>
      </c>
      <c r="AK87" s="116">
        <f t="shared" si="29"/>
        <v>0</v>
      </c>
      <c r="AL87" s="116">
        <f t="shared" si="30"/>
        <v>0</v>
      </c>
      <c r="AM87" s="119">
        <f t="shared" si="31"/>
        <v>0</v>
      </c>
    </row>
    <row r="88" spans="1:39" x14ac:dyDescent="0.25">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7"/>
        <v/>
      </c>
      <c r="Z88" s="45" t="str">
        <f t="shared" si="18"/>
        <v/>
      </c>
      <c r="AA88" s="55" t="str">
        <f t="shared" si="19"/>
        <v>ES</v>
      </c>
      <c r="AB88" s="57" t="str">
        <f t="shared" si="20"/>
        <v>2</v>
      </c>
      <c r="AC88" s="55" t="str">
        <f t="shared" si="21"/>
        <v>Sin observaciones</v>
      </c>
      <c r="AD88" s="106" t="str">
        <f t="shared" si="22"/>
        <v>35</v>
      </c>
      <c r="AE88" s="106" t="str">
        <f t="shared" si="23"/>
        <v/>
      </c>
      <c r="AF88" s="113" t="str">
        <f t="shared" si="24"/>
        <v/>
      </c>
      <c r="AG88" s="113" t="str">
        <f t="shared" si="25"/>
        <v>NO</v>
      </c>
      <c r="AH88" s="113" t="str">
        <f t="shared" si="26"/>
        <v>O</v>
      </c>
      <c r="AI88" s="113" t="str">
        <f t="shared" si="27"/>
        <v>S</v>
      </c>
      <c r="AJ88" s="116">
        <f t="shared" si="28"/>
        <v>0</v>
      </c>
      <c r="AK88" s="116">
        <f t="shared" si="29"/>
        <v>0</v>
      </c>
      <c r="AL88" s="116">
        <f t="shared" si="30"/>
        <v>0</v>
      </c>
      <c r="AM88" s="119">
        <f t="shared" si="31"/>
        <v>0</v>
      </c>
    </row>
    <row r="89" spans="1:39" x14ac:dyDescent="0.25">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7"/>
        <v/>
      </c>
      <c r="Z89" s="45" t="str">
        <f t="shared" si="18"/>
        <v/>
      </c>
      <c r="AA89" s="55" t="str">
        <f t="shared" si="19"/>
        <v>ES</v>
      </c>
      <c r="AB89" s="57" t="str">
        <f t="shared" si="20"/>
        <v>2</v>
      </c>
      <c r="AC89" s="55" t="str">
        <f t="shared" si="21"/>
        <v>Sin observaciones</v>
      </c>
      <c r="AD89" s="106" t="str">
        <f t="shared" si="22"/>
        <v>35</v>
      </c>
      <c r="AE89" s="106" t="str">
        <f t="shared" si="23"/>
        <v/>
      </c>
      <c r="AF89" s="113" t="str">
        <f t="shared" si="24"/>
        <v/>
      </c>
      <c r="AG89" s="113" t="str">
        <f t="shared" si="25"/>
        <v>NO</v>
      </c>
      <c r="AH89" s="113" t="str">
        <f t="shared" si="26"/>
        <v>O</v>
      </c>
      <c r="AI89" s="113" t="str">
        <f t="shared" si="27"/>
        <v>S</v>
      </c>
      <c r="AJ89" s="116">
        <f t="shared" si="28"/>
        <v>0</v>
      </c>
      <c r="AK89" s="116">
        <f t="shared" si="29"/>
        <v>0</v>
      </c>
      <c r="AL89" s="116">
        <f t="shared" si="30"/>
        <v>0</v>
      </c>
      <c r="AM89" s="119">
        <f t="shared" si="31"/>
        <v>0</v>
      </c>
    </row>
    <row r="90" spans="1:39" x14ac:dyDescent="0.25">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7"/>
        <v/>
      </c>
      <c r="Z90" s="45" t="str">
        <f t="shared" si="18"/>
        <v/>
      </c>
      <c r="AA90" s="55" t="str">
        <f t="shared" si="19"/>
        <v>ES</v>
      </c>
      <c r="AB90" s="57" t="str">
        <f t="shared" si="20"/>
        <v>2</v>
      </c>
      <c r="AC90" s="55" t="str">
        <f t="shared" si="21"/>
        <v>Sin observaciones</v>
      </c>
      <c r="AD90" s="106" t="str">
        <f t="shared" si="22"/>
        <v>35</v>
      </c>
      <c r="AE90" s="106" t="str">
        <f t="shared" si="23"/>
        <v/>
      </c>
      <c r="AF90" s="113" t="str">
        <f t="shared" si="24"/>
        <v/>
      </c>
      <c r="AG90" s="113" t="str">
        <f t="shared" si="25"/>
        <v>NO</v>
      </c>
      <c r="AH90" s="113" t="str">
        <f t="shared" si="26"/>
        <v>O</v>
      </c>
      <c r="AI90" s="113" t="str">
        <f t="shared" si="27"/>
        <v>S</v>
      </c>
      <c r="AJ90" s="116">
        <f t="shared" si="28"/>
        <v>0</v>
      </c>
      <c r="AK90" s="116">
        <f t="shared" si="29"/>
        <v>0</v>
      </c>
      <c r="AL90" s="116">
        <f t="shared" si="30"/>
        <v>0</v>
      </c>
      <c r="AM90" s="119">
        <f t="shared" si="31"/>
        <v>0</v>
      </c>
    </row>
    <row r="91" spans="1:39" x14ac:dyDescent="0.25">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7"/>
        <v/>
      </c>
      <c r="Z91" s="45" t="str">
        <f t="shared" si="18"/>
        <v/>
      </c>
      <c r="AA91" s="55" t="str">
        <f t="shared" si="19"/>
        <v>ES</v>
      </c>
      <c r="AB91" s="57" t="str">
        <f t="shared" si="20"/>
        <v>2</v>
      </c>
      <c r="AC91" s="55" t="str">
        <f t="shared" si="21"/>
        <v>Sin observaciones</v>
      </c>
      <c r="AD91" s="106" t="str">
        <f t="shared" si="22"/>
        <v>35</v>
      </c>
      <c r="AE91" s="106" t="str">
        <f t="shared" si="23"/>
        <v/>
      </c>
      <c r="AF91" s="113" t="str">
        <f t="shared" si="24"/>
        <v/>
      </c>
      <c r="AG91" s="113" t="str">
        <f t="shared" si="25"/>
        <v>NO</v>
      </c>
      <c r="AH91" s="113" t="str">
        <f t="shared" si="26"/>
        <v>O</v>
      </c>
      <c r="AI91" s="113" t="str">
        <f t="shared" si="27"/>
        <v>S</v>
      </c>
      <c r="AJ91" s="116">
        <f t="shared" si="28"/>
        <v>0</v>
      </c>
      <c r="AK91" s="116">
        <f t="shared" si="29"/>
        <v>0</v>
      </c>
      <c r="AL91" s="116">
        <f t="shared" si="30"/>
        <v>0</v>
      </c>
      <c r="AM91" s="119">
        <f t="shared" si="31"/>
        <v>0</v>
      </c>
    </row>
    <row r="92" spans="1:39" x14ac:dyDescent="0.25">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7"/>
        <v/>
      </c>
      <c r="Z92" s="45" t="str">
        <f t="shared" si="18"/>
        <v/>
      </c>
      <c r="AA92" s="55" t="str">
        <f t="shared" si="19"/>
        <v>ES</v>
      </c>
      <c r="AB92" s="57" t="str">
        <f t="shared" si="20"/>
        <v>2</v>
      </c>
      <c r="AC92" s="55" t="str">
        <f t="shared" si="21"/>
        <v>Sin observaciones</v>
      </c>
      <c r="AD92" s="106" t="str">
        <f t="shared" si="22"/>
        <v>35</v>
      </c>
      <c r="AE92" s="106" t="str">
        <f t="shared" si="23"/>
        <v/>
      </c>
      <c r="AF92" s="113" t="str">
        <f t="shared" si="24"/>
        <v/>
      </c>
      <c r="AG92" s="113" t="str">
        <f t="shared" si="25"/>
        <v>NO</v>
      </c>
      <c r="AH92" s="113" t="str">
        <f t="shared" si="26"/>
        <v>O</v>
      </c>
      <c r="AI92" s="113" t="str">
        <f t="shared" si="27"/>
        <v>S</v>
      </c>
      <c r="AJ92" s="116">
        <f t="shared" si="28"/>
        <v>0</v>
      </c>
      <c r="AK92" s="116">
        <f t="shared" si="29"/>
        <v>0</v>
      </c>
      <c r="AL92" s="116">
        <f t="shared" si="30"/>
        <v>0</v>
      </c>
      <c r="AM92" s="119">
        <f t="shared" si="31"/>
        <v>0</v>
      </c>
    </row>
    <row r="93" spans="1:39" x14ac:dyDescent="0.25">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7"/>
        <v/>
      </c>
      <c r="Z93" s="45" t="str">
        <f t="shared" si="18"/>
        <v/>
      </c>
      <c r="AA93" s="55" t="str">
        <f t="shared" si="19"/>
        <v>ES</v>
      </c>
      <c r="AB93" s="57" t="str">
        <f t="shared" si="20"/>
        <v>2</v>
      </c>
      <c r="AC93" s="55" t="str">
        <f t="shared" si="21"/>
        <v>Sin observaciones</v>
      </c>
      <c r="AD93" s="106" t="str">
        <f t="shared" si="22"/>
        <v>35</v>
      </c>
      <c r="AE93" s="106" t="str">
        <f t="shared" si="23"/>
        <v/>
      </c>
      <c r="AF93" s="113" t="str">
        <f t="shared" si="24"/>
        <v/>
      </c>
      <c r="AG93" s="113" t="str">
        <f t="shared" si="25"/>
        <v>NO</v>
      </c>
      <c r="AH93" s="113" t="str">
        <f t="shared" si="26"/>
        <v>O</v>
      </c>
      <c r="AI93" s="113" t="str">
        <f t="shared" si="27"/>
        <v>S</v>
      </c>
      <c r="AJ93" s="116">
        <f t="shared" si="28"/>
        <v>0</v>
      </c>
      <c r="AK93" s="116">
        <f t="shared" si="29"/>
        <v>0</v>
      </c>
      <c r="AL93" s="116">
        <f t="shared" si="30"/>
        <v>0</v>
      </c>
      <c r="AM93" s="119">
        <f t="shared" si="31"/>
        <v>0</v>
      </c>
    </row>
    <row r="94" spans="1:39" x14ac:dyDescent="0.25">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7"/>
        <v/>
      </c>
      <c r="Z94" s="45" t="str">
        <f t="shared" si="18"/>
        <v/>
      </c>
      <c r="AA94" s="55" t="str">
        <f t="shared" si="19"/>
        <v>ES</v>
      </c>
      <c r="AB94" s="57" t="str">
        <f t="shared" si="20"/>
        <v>2</v>
      </c>
      <c r="AC94" s="55" t="str">
        <f t="shared" si="21"/>
        <v>Sin observaciones</v>
      </c>
      <c r="AD94" s="106" t="str">
        <f t="shared" si="22"/>
        <v>35</v>
      </c>
      <c r="AE94" s="106" t="str">
        <f t="shared" si="23"/>
        <v/>
      </c>
      <c r="AF94" s="113" t="str">
        <f t="shared" si="24"/>
        <v/>
      </c>
      <c r="AG94" s="113" t="str">
        <f t="shared" si="25"/>
        <v>NO</v>
      </c>
      <c r="AH94" s="113" t="str">
        <f t="shared" si="26"/>
        <v>O</v>
      </c>
      <c r="AI94" s="113" t="str">
        <f t="shared" si="27"/>
        <v>S</v>
      </c>
      <c r="AJ94" s="116">
        <f t="shared" si="28"/>
        <v>0</v>
      </c>
      <c r="AK94" s="116">
        <f t="shared" si="29"/>
        <v>0</v>
      </c>
      <c r="AL94" s="116">
        <f t="shared" si="30"/>
        <v>0</v>
      </c>
      <c r="AM94" s="119">
        <f t="shared" si="31"/>
        <v>0</v>
      </c>
    </row>
    <row r="95" spans="1:39" x14ac:dyDescent="0.25">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7"/>
        <v/>
      </c>
      <c r="Z95" s="45" t="str">
        <f t="shared" si="18"/>
        <v/>
      </c>
      <c r="AA95" s="55" t="str">
        <f t="shared" si="19"/>
        <v>ES</v>
      </c>
      <c r="AB95" s="57" t="str">
        <f t="shared" si="20"/>
        <v>2</v>
      </c>
      <c r="AC95" s="55" t="str">
        <f t="shared" si="21"/>
        <v>Sin observaciones</v>
      </c>
      <c r="AD95" s="106" t="str">
        <f t="shared" si="22"/>
        <v>35</v>
      </c>
      <c r="AE95" s="106" t="str">
        <f t="shared" si="23"/>
        <v/>
      </c>
      <c r="AF95" s="113" t="str">
        <f t="shared" si="24"/>
        <v/>
      </c>
      <c r="AG95" s="113" t="str">
        <f t="shared" si="25"/>
        <v>NO</v>
      </c>
      <c r="AH95" s="113" t="str">
        <f t="shared" si="26"/>
        <v>O</v>
      </c>
      <c r="AI95" s="113" t="str">
        <f t="shared" si="27"/>
        <v>S</v>
      </c>
      <c r="AJ95" s="116">
        <f t="shared" si="28"/>
        <v>0</v>
      </c>
      <c r="AK95" s="116">
        <f t="shared" si="29"/>
        <v>0</v>
      </c>
      <c r="AL95" s="116">
        <f t="shared" si="30"/>
        <v>0</v>
      </c>
      <c r="AM95" s="119">
        <f t="shared" si="31"/>
        <v>0</v>
      </c>
    </row>
    <row r="96" spans="1:39" x14ac:dyDescent="0.25">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7"/>
        <v/>
      </c>
      <c r="Z96" s="45" t="str">
        <f t="shared" si="18"/>
        <v/>
      </c>
      <c r="AA96" s="55" t="str">
        <f t="shared" si="19"/>
        <v>ES</v>
      </c>
      <c r="AB96" s="57" t="str">
        <f t="shared" si="20"/>
        <v>2</v>
      </c>
      <c r="AC96" s="55" t="str">
        <f t="shared" si="21"/>
        <v>Sin observaciones</v>
      </c>
      <c r="AD96" s="106" t="str">
        <f t="shared" si="22"/>
        <v>35</v>
      </c>
      <c r="AE96" s="106" t="str">
        <f t="shared" si="23"/>
        <v/>
      </c>
      <c r="AF96" s="113" t="str">
        <f t="shared" si="24"/>
        <v/>
      </c>
      <c r="AG96" s="113" t="str">
        <f t="shared" si="25"/>
        <v>NO</v>
      </c>
      <c r="AH96" s="113" t="str">
        <f t="shared" si="26"/>
        <v>O</v>
      </c>
      <c r="AI96" s="113" t="str">
        <f t="shared" si="27"/>
        <v>S</v>
      </c>
      <c r="AJ96" s="116">
        <f t="shared" si="28"/>
        <v>0</v>
      </c>
      <c r="AK96" s="116">
        <f t="shared" si="29"/>
        <v>0</v>
      </c>
      <c r="AL96" s="116">
        <f t="shared" si="30"/>
        <v>0</v>
      </c>
      <c r="AM96" s="119">
        <f t="shared" si="31"/>
        <v>0</v>
      </c>
    </row>
    <row r="97" spans="1:39" x14ac:dyDescent="0.25">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7"/>
        <v/>
      </c>
      <c r="Z97" s="45" t="str">
        <f t="shared" si="18"/>
        <v/>
      </c>
      <c r="AA97" s="55" t="str">
        <f t="shared" si="19"/>
        <v>ES</v>
      </c>
      <c r="AB97" s="57" t="str">
        <f t="shared" si="20"/>
        <v>2</v>
      </c>
      <c r="AC97" s="55" t="str">
        <f t="shared" si="21"/>
        <v>Sin observaciones</v>
      </c>
      <c r="AD97" s="106" t="str">
        <f t="shared" si="22"/>
        <v>35</v>
      </c>
      <c r="AE97" s="106" t="str">
        <f t="shared" si="23"/>
        <v/>
      </c>
      <c r="AF97" s="113" t="str">
        <f t="shared" si="24"/>
        <v/>
      </c>
      <c r="AG97" s="113" t="str">
        <f t="shared" si="25"/>
        <v>NO</v>
      </c>
      <c r="AH97" s="113" t="str">
        <f t="shared" si="26"/>
        <v>O</v>
      </c>
      <c r="AI97" s="113" t="str">
        <f t="shared" si="27"/>
        <v>S</v>
      </c>
      <c r="AJ97" s="116">
        <f t="shared" si="28"/>
        <v>0</v>
      </c>
      <c r="AK97" s="116">
        <f t="shared" si="29"/>
        <v>0</v>
      </c>
      <c r="AL97" s="116">
        <f t="shared" si="30"/>
        <v>0</v>
      </c>
      <c r="AM97" s="119">
        <f t="shared" si="31"/>
        <v>0</v>
      </c>
    </row>
    <row r="98" spans="1:39" x14ac:dyDescent="0.25">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7"/>
        <v/>
      </c>
      <c r="Z98" s="45" t="str">
        <f t="shared" si="18"/>
        <v/>
      </c>
      <c r="AA98" s="55" t="str">
        <f t="shared" si="19"/>
        <v>ES</v>
      </c>
      <c r="AB98" s="57" t="str">
        <f t="shared" si="20"/>
        <v>2</v>
      </c>
      <c r="AC98" s="55" t="str">
        <f t="shared" si="21"/>
        <v>Sin observaciones</v>
      </c>
      <c r="AD98" s="106" t="str">
        <f t="shared" si="22"/>
        <v>35</v>
      </c>
      <c r="AE98" s="106" t="str">
        <f t="shared" si="23"/>
        <v/>
      </c>
      <c r="AF98" s="113" t="str">
        <f t="shared" si="24"/>
        <v/>
      </c>
      <c r="AG98" s="113" t="str">
        <f t="shared" si="25"/>
        <v>NO</v>
      </c>
      <c r="AH98" s="113" t="str">
        <f t="shared" si="26"/>
        <v>O</v>
      </c>
      <c r="AI98" s="113" t="str">
        <f t="shared" si="27"/>
        <v>S</v>
      </c>
      <c r="AJ98" s="116">
        <f t="shared" si="28"/>
        <v>0</v>
      </c>
      <c r="AK98" s="116">
        <f t="shared" si="29"/>
        <v>0</v>
      </c>
      <c r="AL98" s="116">
        <f t="shared" si="30"/>
        <v>0</v>
      </c>
      <c r="AM98" s="119">
        <f t="shared" si="31"/>
        <v>0</v>
      </c>
    </row>
    <row r="99" spans="1:39" x14ac:dyDescent="0.25">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7"/>
        <v/>
      </c>
      <c r="Z99" s="45" t="str">
        <f t="shared" si="18"/>
        <v/>
      </c>
      <c r="AA99" s="55" t="str">
        <f t="shared" si="19"/>
        <v>ES</v>
      </c>
      <c r="AB99" s="57" t="str">
        <f t="shared" si="20"/>
        <v>2</v>
      </c>
      <c r="AC99" s="55" t="str">
        <f t="shared" si="21"/>
        <v>Sin observaciones</v>
      </c>
      <c r="AD99" s="106" t="str">
        <f t="shared" si="22"/>
        <v>35</v>
      </c>
      <c r="AE99" s="106" t="str">
        <f t="shared" si="23"/>
        <v/>
      </c>
      <c r="AF99" s="113" t="str">
        <f t="shared" si="24"/>
        <v/>
      </c>
      <c r="AG99" s="113" t="str">
        <f t="shared" si="25"/>
        <v>NO</v>
      </c>
      <c r="AH99" s="113" t="str">
        <f t="shared" si="26"/>
        <v>O</v>
      </c>
      <c r="AI99" s="113" t="str">
        <f t="shared" si="27"/>
        <v>S</v>
      </c>
      <c r="AJ99" s="116">
        <f t="shared" si="28"/>
        <v>0</v>
      </c>
      <c r="AK99" s="116">
        <f t="shared" si="29"/>
        <v>0</v>
      </c>
      <c r="AL99" s="116">
        <f t="shared" si="30"/>
        <v>0</v>
      </c>
      <c r="AM99" s="119">
        <f t="shared" si="31"/>
        <v>0</v>
      </c>
    </row>
    <row r="100" spans="1:39" x14ac:dyDescent="0.2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7"/>
        <v/>
      </c>
      <c r="Z100" s="45" t="str">
        <f t="shared" si="18"/>
        <v/>
      </c>
      <c r="AA100" s="55" t="str">
        <f t="shared" si="19"/>
        <v>ES</v>
      </c>
      <c r="AB100" s="57" t="str">
        <f t="shared" si="20"/>
        <v>2</v>
      </c>
      <c r="AC100" s="55" t="str">
        <f t="shared" si="21"/>
        <v>Sin observaciones</v>
      </c>
      <c r="AD100" s="106" t="str">
        <f t="shared" si="22"/>
        <v>35</v>
      </c>
      <c r="AE100" s="106" t="str">
        <f t="shared" si="23"/>
        <v/>
      </c>
      <c r="AF100" s="113" t="str">
        <f t="shared" si="24"/>
        <v/>
      </c>
      <c r="AG100" s="113" t="str">
        <f t="shared" si="25"/>
        <v>NO</v>
      </c>
      <c r="AH100" s="113" t="str">
        <f t="shared" si="26"/>
        <v>O</v>
      </c>
      <c r="AI100" s="113" t="str">
        <f t="shared" si="27"/>
        <v>S</v>
      </c>
      <c r="AJ100" s="116">
        <f t="shared" si="28"/>
        <v>0</v>
      </c>
      <c r="AK100" s="116">
        <f t="shared" si="29"/>
        <v>0</v>
      </c>
      <c r="AL100" s="116">
        <f t="shared" si="30"/>
        <v>0</v>
      </c>
      <c r="AM100" s="119">
        <f t="shared" si="31"/>
        <v>0</v>
      </c>
    </row>
    <row r="101" spans="1:39" x14ac:dyDescent="0.2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7"/>
        <v/>
      </c>
      <c r="Z101" s="45" t="str">
        <f t="shared" si="18"/>
        <v/>
      </c>
      <c r="AA101" s="55" t="str">
        <f t="shared" si="19"/>
        <v>ES</v>
      </c>
      <c r="AB101" s="57" t="str">
        <f t="shared" si="20"/>
        <v>2</v>
      </c>
      <c r="AC101" s="55" t="str">
        <f t="shared" si="21"/>
        <v>Sin observaciones</v>
      </c>
      <c r="AD101" s="106" t="str">
        <f t="shared" si="22"/>
        <v>35</v>
      </c>
      <c r="AE101" s="106" t="str">
        <f t="shared" si="23"/>
        <v/>
      </c>
      <c r="AF101" s="113" t="str">
        <f t="shared" si="24"/>
        <v/>
      </c>
      <c r="AG101" s="113" t="str">
        <f t="shared" si="25"/>
        <v>NO</v>
      </c>
      <c r="AH101" s="113" t="str">
        <f t="shared" si="26"/>
        <v>O</v>
      </c>
      <c r="AI101" s="113" t="str">
        <f t="shared" si="27"/>
        <v>S</v>
      </c>
      <c r="AJ101" s="116">
        <f t="shared" si="28"/>
        <v>0</v>
      </c>
      <c r="AK101" s="116">
        <f t="shared" si="29"/>
        <v>0</v>
      </c>
      <c r="AL101" s="116">
        <f t="shared" si="30"/>
        <v>0</v>
      </c>
      <c r="AM101" s="119">
        <f t="shared" si="31"/>
        <v>0</v>
      </c>
    </row>
    <row r="102" spans="1:39" x14ac:dyDescent="0.2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7"/>
        <v/>
      </c>
      <c r="Z102" s="45" t="str">
        <f t="shared" si="18"/>
        <v/>
      </c>
      <c r="AA102" s="55" t="str">
        <f t="shared" si="19"/>
        <v>ES</v>
      </c>
      <c r="AB102" s="57" t="str">
        <f t="shared" si="20"/>
        <v>2</v>
      </c>
      <c r="AC102" s="55" t="str">
        <f t="shared" si="21"/>
        <v>Sin observaciones</v>
      </c>
      <c r="AD102" s="106" t="str">
        <f t="shared" si="22"/>
        <v>35</v>
      </c>
      <c r="AE102" s="106" t="str">
        <f t="shared" si="23"/>
        <v/>
      </c>
      <c r="AF102" s="113" t="str">
        <f t="shared" si="24"/>
        <v/>
      </c>
      <c r="AG102" s="113" t="str">
        <f t="shared" si="25"/>
        <v>NO</v>
      </c>
      <c r="AH102" s="113" t="str">
        <f t="shared" si="26"/>
        <v>O</v>
      </c>
      <c r="AI102" s="113" t="str">
        <f t="shared" si="27"/>
        <v>S</v>
      </c>
      <c r="AJ102" s="116">
        <f t="shared" si="28"/>
        <v>0</v>
      </c>
      <c r="AK102" s="116">
        <f t="shared" si="29"/>
        <v>0</v>
      </c>
      <c r="AL102" s="116">
        <f t="shared" si="30"/>
        <v>0</v>
      </c>
      <c r="AM102" s="119">
        <f t="shared" si="31"/>
        <v>0</v>
      </c>
    </row>
    <row r="103" spans="1:39" x14ac:dyDescent="0.2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7"/>
        <v/>
      </c>
      <c r="Z103" s="45" t="str">
        <f t="shared" si="18"/>
        <v/>
      </c>
      <c r="AA103" s="55" t="str">
        <f t="shared" si="19"/>
        <v>ES</v>
      </c>
      <c r="AB103" s="57" t="str">
        <f t="shared" si="20"/>
        <v>2</v>
      </c>
      <c r="AC103" s="55" t="str">
        <f t="shared" si="21"/>
        <v>Sin observaciones</v>
      </c>
      <c r="AD103" s="106" t="str">
        <f t="shared" si="22"/>
        <v>35</v>
      </c>
      <c r="AE103" s="106" t="str">
        <f t="shared" si="23"/>
        <v/>
      </c>
      <c r="AF103" s="113" t="str">
        <f t="shared" si="24"/>
        <v/>
      </c>
      <c r="AG103" s="113" t="str">
        <f t="shared" si="25"/>
        <v>NO</v>
      </c>
      <c r="AH103" s="113" t="str">
        <f t="shared" si="26"/>
        <v>O</v>
      </c>
      <c r="AI103" s="113" t="str">
        <f t="shared" si="27"/>
        <v>S</v>
      </c>
      <c r="AJ103" s="116">
        <f t="shared" si="28"/>
        <v>0</v>
      </c>
      <c r="AK103" s="116">
        <f t="shared" si="29"/>
        <v>0</v>
      </c>
      <c r="AL103" s="116">
        <f t="shared" si="30"/>
        <v>0</v>
      </c>
      <c r="AM103" s="119">
        <f t="shared" si="31"/>
        <v>0</v>
      </c>
    </row>
    <row r="104" spans="1:39" x14ac:dyDescent="0.2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7"/>
        <v/>
      </c>
      <c r="Z104" s="45" t="str">
        <f t="shared" si="18"/>
        <v/>
      </c>
      <c r="AA104" s="55" t="str">
        <f t="shared" si="19"/>
        <v>ES</v>
      </c>
      <c r="AB104" s="57" t="str">
        <f t="shared" si="20"/>
        <v>2</v>
      </c>
      <c r="AC104" s="55" t="str">
        <f t="shared" si="21"/>
        <v>Sin observaciones</v>
      </c>
      <c r="AD104" s="106" t="str">
        <f t="shared" si="22"/>
        <v>35</v>
      </c>
      <c r="AE104" s="106" t="str">
        <f t="shared" si="23"/>
        <v/>
      </c>
      <c r="AF104" s="113" t="str">
        <f t="shared" si="24"/>
        <v/>
      </c>
      <c r="AG104" s="113" t="str">
        <f t="shared" si="25"/>
        <v>NO</v>
      </c>
      <c r="AH104" s="113" t="str">
        <f t="shared" si="26"/>
        <v>O</v>
      </c>
      <c r="AI104" s="113" t="str">
        <f t="shared" si="27"/>
        <v>S</v>
      </c>
      <c r="AJ104" s="116">
        <f t="shared" si="28"/>
        <v>0</v>
      </c>
      <c r="AK104" s="116">
        <f t="shared" si="29"/>
        <v>0</v>
      </c>
      <c r="AL104" s="116">
        <f t="shared" si="30"/>
        <v>0</v>
      </c>
      <c r="AM104" s="119">
        <f t="shared" si="31"/>
        <v>0</v>
      </c>
    </row>
    <row r="105" spans="1:39" x14ac:dyDescent="0.2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7"/>
        <v/>
      </c>
      <c r="Z105" s="45" t="str">
        <f t="shared" si="18"/>
        <v/>
      </c>
      <c r="AA105" s="55" t="str">
        <f t="shared" si="19"/>
        <v>ES</v>
      </c>
      <c r="AB105" s="57" t="str">
        <f t="shared" si="20"/>
        <v>2</v>
      </c>
      <c r="AC105" s="55" t="str">
        <f t="shared" si="21"/>
        <v>Sin observaciones</v>
      </c>
      <c r="AD105" s="106" t="str">
        <f t="shared" si="22"/>
        <v>35</v>
      </c>
      <c r="AE105" s="106" t="str">
        <f t="shared" si="23"/>
        <v/>
      </c>
      <c r="AF105" s="113" t="str">
        <f t="shared" si="24"/>
        <v/>
      </c>
      <c r="AG105" s="113" t="str">
        <f t="shared" si="25"/>
        <v>NO</v>
      </c>
      <c r="AH105" s="113" t="str">
        <f t="shared" si="26"/>
        <v>O</v>
      </c>
      <c r="AI105" s="113" t="str">
        <f t="shared" si="27"/>
        <v>S</v>
      </c>
      <c r="AJ105" s="116">
        <f t="shared" si="28"/>
        <v>0</v>
      </c>
      <c r="AK105" s="116">
        <f t="shared" si="29"/>
        <v>0</v>
      </c>
      <c r="AL105" s="116">
        <f t="shared" si="30"/>
        <v>0</v>
      </c>
      <c r="AM105" s="119">
        <f t="shared" si="31"/>
        <v>0</v>
      </c>
    </row>
    <row r="106" spans="1:39" x14ac:dyDescent="0.2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7"/>
        <v/>
      </c>
      <c r="Z106" s="45" t="str">
        <f t="shared" si="18"/>
        <v/>
      </c>
      <c r="AA106" s="55" t="str">
        <f t="shared" si="19"/>
        <v>ES</v>
      </c>
      <c r="AB106" s="57" t="str">
        <f t="shared" si="20"/>
        <v>2</v>
      </c>
      <c r="AC106" s="55" t="str">
        <f t="shared" si="21"/>
        <v>Sin observaciones</v>
      </c>
      <c r="AD106" s="106" t="str">
        <f t="shared" si="22"/>
        <v>35</v>
      </c>
      <c r="AE106" s="106" t="str">
        <f t="shared" si="23"/>
        <v/>
      </c>
      <c r="AF106" s="113" t="str">
        <f t="shared" si="24"/>
        <v/>
      </c>
      <c r="AG106" s="113" t="str">
        <f t="shared" si="25"/>
        <v>NO</v>
      </c>
      <c r="AH106" s="113" t="str">
        <f t="shared" si="26"/>
        <v>O</v>
      </c>
      <c r="AI106" s="113" t="str">
        <f t="shared" si="27"/>
        <v>S</v>
      </c>
      <c r="AJ106" s="116">
        <f t="shared" si="28"/>
        <v>0</v>
      </c>
      <c r="AK106" s="116">
        <f t="shared" si="29"/>
        <v>0</v>
      </c>
      <c r="AL106" s="116">
        <f t="shared" si="30"/>
        <v>0</v>
      </c>
      <c r="AM106" s="119">
        <f t="shared" si="31"/>
        <v>0</v>
      </c>
    </row>
    <row r="107" spans="1:39" x14ac:dyDescent="0.2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7"/>
        <v/>
      </c>
      <c r="Z107" s="45" t="str">
        <f t="shared" si="18"/>
        <v/>
      </c>
      <c r="AA107" s="55" t="str">
        <f t="shared" si="19"/>
        <v>ES</v>
      </c>
      <c r="AB107" s="57" t="str">
        <f t="shared" si="20"/>
        <v>2</v>
      </c>
      <c r="AC107" s="55" t="str">
        <f t="shared" si="21"/>
        <v>Sin observaciones</v>
      </c>
      <c r="AD107" s="106" t="str">
        <f t="shared" si="22"/>
        <v>35</v>
      </c>
      <c r="AE107" s="106" t="str">
        <f t="shared" si="23"/>
        <v/>
      </c>
      <c r="AF107" s="113" t="str">
        <f t="shared" si="24"/>
        <v/>
      </c>
      <c r="AG107" s="113" t="str">
        <f t="shared" si="25"/>
        <v>NO</v>
      </c>
      <c r="AH107" s="113" t="str">
        <f t="shared" si="26"/>
        <v>O</v>
      </c>
      <c r="AI107" s="113" t="str">
        <f t="shared" si="27"/>
        <v>S</v>
      </c>
      <c r="AJ107" s="116">
        <f t="shared" si="28"/>
        <v>0</v>
      </c>
      <c r="AK107" s="116">
        <f t="shared" si="29"/>
        <v>0</v>
      </c>
      <c r="AL107" s="116">
        <f t="shared" si="30"/>
        <v>0</v>
      </c>
      <c r="AM107" s="119">
        <f t="shared" si="31"/>
        <v>0</v>
      </c>
    </row>
    <row r="108" spans="1:39" x14ac:dyDescent="0.2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7"/>
        <v/>
      </c>
      <c r="Z108" s="45" t="str">
        <f t="shared" si="18"/>
        <v/>
      </c>
      <c r="AA108" s="55" t="str">
        <f t="shared" si="19"/>
        <v>ES</v>
      </c>
      <c r="AB108" s="57" t="str">
        <f t="shared" si="20"/>
        <v>2</v>
      </c>
      <c r="AC108" s="55" t="str">
        <f t="shared" si="21"/>
        <v>Sin observaciones</v>
      </c>
      <c r="AD108" s="106" t="str">
        <f t="shared" si="22"/>
        <v>35</v>
      </c>
      <c r="AE108" s="106" t="str">
        <f t="shared" si="23"/>
        <v/>
      </c>
      <c r="AF108" s="113" t="str">
        <f t="shared" si="24"/>
        <v/>
      </c>
      <c r="AG108" s="113" t="str">
        <f t="shared" si="25"/>
        <v>NO</v>
      </c>
      <c r="AH108" s="113" t="str">
        <f t="shared" si="26"/>
        <v>O</v>
      </c>
      <c r="AI108" s="113" t="str">
        <f t="shared" si="27"/>
        <v>S</v>
      </c>
      <c r="AJ108" s="116">
        <f t="shared" si="28"/>
        <v>0</v>
      </c>
      <c r="AK108" s="116">
        <f t="shared" si="29"/>
        <v>0</v>
      </c>
      <c r="AL108" s="116">
        <f t="shared" si="30"/>
        <v>0</v>
      </c>
      <c r="AM108" s="119">
        <f t="shared" si="31"/>
        <v>0</v>
      </c>
    </row>
    <row r="109" spans="1:39" x14ac:dyDescent="0.2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7"/>
        <v/>
      </c>
      <c r="Z109" s="45" t="str">
        <f t="shared" si="18"/>
        <v/>
      </c>
      <c r="AA109" s="55" t="str">
        <f t="shared" si="19"/>
        <v>ES</v>
      </c>
      <c r="AB109" s="57" t="str">
        <f t="shared" si="20"/>
        <v>2</v>
      </c>
      <c r="AC109" s="55" t="str">
        <f t="shared" si="21"/>
        <v>Sin observaciones</v>
      </c>
      <c r="AD109" s="106" t="str">
        <f t="shared" si="22"/>
        <v>35</v>
      </c>
      <c r="AE109" s="106" t="str">
        <f t="shared" si="23"/>
        <v/>
      </c>
      <c r="AF109" s="113" t="str">
        <f t="shared" si="24"/>
        <v/>
      </c>
      <c r="AG109" s="113" t="str">
        <f t="shared" si="25"/>
        <v>NO</v>
      </c>
      <c r="AH109" s="113" t="str">
        <f t="shared" si="26"/>
        <v>O</v>
      </c>
      <c r="AI109" s="113" t="str">
        <f t="shared" si="27"/>
        <v>S</v>
      </c>
      <c r="AJ109" s="116">
        <f t="shared" si="28"/>
        <v>0</v>
      </c>
      <c r="AK109" s="116">
        <f t="shared" si="29"/>
        <v>0</v>
      </c>
      <c r="AL109" s="116">
        <f t="shared" si="30"/>
        <v>0</v>
      </c>
      <c r="AM109" s="119">
        <f t="shared" si="31"/>
        <v>0</v>
      </c>
    </row>
    <row r="110" spans="1:39" x14ac:dyDescent="0.2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7"/>
        <v/>
      </c>
      <c r="Z110" s="45" t="str">
        <f t="shared" si="18"/>
        <v/>
      </c>
      <c r="AA110" s="55" t="str">
        <f t="shared" si="19"/>
        <v>ES</v>
      </c>
      <c r="AB110" s="57" t="str">
        <f t="shared" si="20"/>
        <v>2</v>
      </c>
      <c r="AC110" s="55" t="str">
        <f t="shared" si="21"/>
        <v>Sin observaciones</v>
      </c>
      <c r="AD110" s="106" t="str">
        <f t="shared" si="22"/>
        <v>35</v>
      </c>
      <c r="AE110" s="106" t="str">
        <f t="shared" si="23"/>
        <v/>
      </c>
      <c r="AF110" s="113" t="str">
        <f t="shared" si="24"/>
        <v/>
      </c>
      <c r="AG110" s="113" t="str">
        <f t="shared" si="25"/>
        <v>NO</v>
      </c>
      <c r="AH110" s="113" t="str">
        <f t="shared" si="26"/>
        <v>O</v>
      </c>
      <c r="AI110" s="113" t="str">
        <f t="shared" si="27"/>
        <v>S</v>
      </c>
      <c r="AJ110" s="116">
        <f t="shared" si="28"/>
        <v>0</v>
      </c>
      <c r="AK110" s="116">
        <f t="shared" si="29"/>
        <v>0</v>
      </c>
      <c r="AL110" s="116">
        <f t="shared" si="30"/>
        <v>0</v>
      </c>
      <c r="AM110" s="119">
        <f t="shared" si="31"/>
        <v>0</v>
      </c>
    </row>
    <row r="111" spans="1:39" x14ac:dyDescent="0.2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7"/>
        <v/>
      </c>
      <c r="Z111" s="45" t="str">
        <f t="shared" si="18"/>
        <v/>
      </c>
      <c r="AA111" s="55" t="str">
        <f t="shared" si="19"/>
        <v>ES</v>
      </c>
      <c r="AB111" s="57" t="str">
        <f t="shared" si="20"/>
        <v>2</v>
      </c>
      <c r="AC111" s="55" t="str">
        <f t="shared" si="21"/>
        <v>Sin observaciones</v>
      </c>
      <c r="AD111" s="106" t="str">
        <f t="shared" si="22"/>
        <v>35</v>
      </c>
      <c r="AE111" s="106" t="str">
        <f t="shared" si="23"/>
        <v/>
      </c>
      <c r="AF111" s="113" t="str">
        <f t="shared" si="24"/>
        <v/>
      </c>
      <c r="AG111" s="113" t="str">
        <f t="shared" si="25"/>
        <v>NO</v>
      </c>
      <c r="AH111" s="113" t="str">
        <f t="shared" si="26"/>
        <v>O</v>
      </c>
      <c r="AI111" s="113" t="str">
        <f t="shared" si="27"/>
        <v>S</v>
      </c>
      <c r="AJ111" s="116">
        <f t="shared" si="28"/>
        <v>0</v>
      </c>
      <c r="AK111" s="116">
        <f t="shared" si="29"/>
        <v>0</v>
      </c>
      <c r="AL111" s="116">
        <f t="shared" si="30"/>
        <v>0</v>
      </c>
      <c r="AM111" s="119">
        <f t="shared" si="31"/>
        <v>0</v>
      </c>
    </row>
    <row r="112" spans="1:39" x14ac:dyDescent="0.2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7"/>
        <v/>
      </c>
      <c r="Z112" s="45" t="str">
        <f t="shared" si="18"/>
        <v/>
      </c>
      <c r="AA112" s="55" t="str">
        <f t="shared" si="19"/>
        <v>ES</v>
      </c>
      <c r="AB112" s="57" t="str">
        <f t="shared" si="20"/>
        <v>2</v>
      </c>
      <c r="AC112" s="55" t="str">
        <f t="shared" si="21"/>
        <v>Sin observaciones</v>
      </c>
      <c r="AD112" s="106" t="str">
        <f t="shared" si="22"/>
        <v>35</v>
      </c>
      <c r="AE112" s="106" t="str">
        <f t="shared" si="23"/>
        <v/>
      </c>
      <c r="AF112" s="113" t="str">
        <f t="shared" si="24"/>
        <v/>
      </c>
      <c r="AG112" s="113" t="str">
        <f t="shared" si="25"/>
        <v>NO</v>
      </c>
      <c r="AH112" s="113" t="str">
        <f t="shared" si="26"/>
        <v>O</v>
      </c>
      <c r="AI112" s="113" t="str">
        <f t="shared" si="27"/>
        <v>S</v>
      </c>
      <c r="AJ112" s="116">
        <f t="shared" si="28"/>
        <v>0</v>
      </c>
      <c r="AK112" s="116">
        <f t="shared" si="29"/>
        <v>0</v>
      </c>
      <c r="AL112" s="116">
        <f t="shared" si="30"/>
        <v>0</v>
      </c>
      <c r="AM112" s="119">
        <f t="shared" si="31"/>
        <v>0</v>
      </c>
    </row>
    <row r="113" spans="1:39" x14ac:dyDescent="0.2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7"/>
        <v/>
      </c>
      <c r="Z113" s="45" t="str">
        <f t="shared" si="18"/>
        <v/>
      </c>
      <c r="AA113" s="55" t="str">
        <f t="shared" si="19"/>
        <v>ES</v>
      </c>
      <c r="AB113" s="57" t="str">
        <f t="shared" si="20"/>
        <v>2</v>
      </c>
      <c r="AC113" s="55" t="str">
        <f t="shared" si="21"/>
        <v>Sin observaciones</v>
      </c>
      <c r="AD113" s="106" t="str">
        <f t="shared" si="22"/>
        <v>35</v>
      </c>
      <c r="AE113" s="106" t="str">
        <f t="shared" si="23"/>
        <v/>
      </c>
      <c r="AF113" s="113" t="str">
        <f t="shared" si="24"/>
        <v/>
      </c>
      <c r="AG113" s="113" t="str">
        <f t="shared" si="25"/>
        <v>NO</v>
      </c>
      <c r="AH113" s="113" t="str">
        <f t="shared" si="26"/>
        <v>O</v>
      </c>
      <c r="AI113" s="113" t="str">
        <f t="shared" si="27"/>
        <v>S</v>
      </c>
      <c r="AJ113" s="116">
        <f t="shared" si="28"/>
        <v>0</v>
      </c>
      <c r="AK113" s="116">
        <f t="shared" si="29"/>
        <v>0</v>
      </c>
      <c r="AL113" s="116">
        <f t="shared" si="30"/>
        <v>0</v>
      </c>
      <c r="AM113" s="119">
        <f t="shared" si="31"/>
        <v>0</v>
      </c>
    </row>
    <row r="114" spans="1:39" x14ac:dyDescent="0.2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7"/>
        <v/>
      </c>
      <c r="Z114" s="45" t="str">
        <f t="shared" si="18"/>
        <v/>
      </c>
      <c r="AA114" s="55" t="str">
        <f t="shared" si="19"/>
        <v>ES</v>
      </c>
      <c r="AB114" s="57" t="str">
        <f t="shared" si="20"/>
        <v>2</v>
      </c>
      <c r="AC114" s="55" t="str">
        <f t="shared" si="21"/>
        <v>Sin observaciones</v>
      </c>
      <c r="AD114" s="106" t="str">
        <f t="shared" si="22"/>
        <v>35</v>
      </c>
      <c r="AE114" s="106" t="str">
        <f t="shared" si="23"/>
        <v/>
      </c>
      <c r="AF114" s="113" t="str">
        <f t="shared" si="24"/>
        <v/>
      </c>
      <c r="AG114" s="113" t="str">
        <f t="shared" si="25"/>
        <v>NO</v>
      </c>
      <c r="AH114" s="113" t="str">
        <f t="shared" si="26"/>
        <v>O</v>
      </c>
      <c r="AI114" s="113" t="str">
        <f t="shared" si="27"/>
        <v>S</v>
      </c>
      <c r="AJ114" s="116">
        <f t="shared" si="28"/>
        <v>0</v>
      </c>
      <c r="AK114" s="116">
        <f t="shared" si="29"/>
        <v>0</v>
      </c>
      <c r="AL114" s="116">
        <f t="shared" si="30"/>
        <v>0</v>
      </c>
      <c r="AM114" s="119">
        <f t="shared" si="31"/>
        <v>0</v>
      </c>
    </row>
    <row r="115" spans="1:39" x14ac:dyDescent="0.2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7"/>
        <v/>
      </c>
      <c r="Z115" s="45" t="str">
        <f t="shared" si="18"/>
        <v/>
      </c>
      <c r="AA115" s="55" t="str">
        <f t="shared" si="19"/>
        <v>ES</v>
      </c>
      <c r="AB115" s="57" t="str">
        <f t="shared" si="20"/>
        <v>2</v>
      </c>
      <c r="AC115" s="55" t="str">
        <f t="shared" si="21"/>
        <v>Sin observaciones</v>
      </c>
      <c r="AD115" s="106" t="str">
        <f t="shared" si="22"/>
        <v>35</v>
      </c>
      <c r="AE115" s="106" t="str">
        <f t="shared" si="23"/>
        <v/>
      </c>
      <c r="AF115" s="113" t="str">
        <f t="shared" si="24"/>
        <v/>
      </c>
      <c r="AG115" s="113" t="str">
        <f t="shared" si="25"/>
        <v>NO</v>
      </c>
      <c r="AH115" s="113" t="str">
        <f t="shared" si="26"/>
        <v>O</v>
      </c>
      <c r="AI115" s="113" t="str">
        <f t="shared" si="27"/>
        <v>S</v>
      </c>
      <c r="AJ115" s="116">
        <f t="shared" si="28"/>
        <v>0</v>
      </c>
      <c r="AK115" s="116">
        <f t="shared" si="29"/>
        <v>0</v>
      </c>
      <c r="AL115" s="116">
        <f t="shared" si="30"/>
        <v>0</v>
      </c>
      <c r="AM115" s="119">
        <f t="shared" si="31"/>
        <v>0</v>
      </c>
    </row>
    <row r="116" spans="1:39" x14ac:dyDescent="0.2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7"/>
        <v/>
      </c>
      <c r="Z116" s="45" t="str">
        <f t="shared" si="18"/>
        <v/>
      </c>
      <c r="AA116" s="55" t="str">
        <f t="shared" si="19"/>
        <v>ES</v>
      </c>
      <c r="AB116" s="57" t="str">
        <f t="shared" si="20"/>
        <v>2</v>
      </c>
      <c r="AC116" s="55" t="str">
        <f t="shared" si="21"/>
        <v>Sin observaciones</v>
      </c>
      <c r="AD116" s="106" t="str">
        <f t="shared" si="22"/>
        <v>35</v>
      </c>
      <c r="AE116" s="106" t="str">
        <f t="shared" si="23"/>
        <v/>
      </c>
      <c r="AF116" s="113" t="str">
        <f t="shared" si="24"/>
        <v/>
      </c>
      <c r="AG116" s="113" t="str">
        <f t="shared" si="25"/>
        <v>NO</v>
      </c>
      <c r="AH116" s="113" t="str">
        <f t="shared" si="26"/>
        <v>O</v>
      </c>
      <c r="AI116" s="113" t="str">
        <f t="shared" si="27"/>
        <v>S</v>
      </c>
      <c r="AJ116" s="116">
        <f t="shared" si="28"/>
        <v>0</v>
      </c>
      <c r="AK116" s="116">
        <f t="shared" si="29"/>
        <v>0</v>
      </c>
      <c r="AL116" s="116">
        <f t="shared" si="30"/>
        <v>0</v>
      </c>
      <c r="AM116" s="119">
        <f t="shared" si="31"/>
        <v>0</v>
      </c>
    </row>
    <row r="117" spans="1:39" x14ac:dyDescent="0.2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7"/>
        <v/>
      </c>
      <c r="Z117" s="45" t="str">
        <f t="shared" si="18"/>
        <v/>
      </c>
      <c r="AA117" s="55" t="str">
        <f t="shared" si="19"/>
        <v>ES</v>
      </c>
      <c r="AB117" s="57" t="str">
        <f t="shared" si="20"/>
        <v>2</v>
      </c>
      <c r="AC117" s="55" t="str">
        <f t="shared" si="21"/>
        <v>Sin observaciones</v>
      </c>
      <c r="AD117" s="106" t="str">
        <f t="shared" si="22"/>
        <v>35</v>
      </c>
      <c r="AE117" s="106" t="str">
        <f t="shared" si="23"/>
        <v/>
      </c>
      <c r="AF117" s="113" t="str">
        <f t="shared" si="24"/>
        <v/>
      </c>
      <c r="AG117" s="113" t="str">
        <f t="shared" si="25"/>
        <v>NO</v>
      </c>
      <c r="AH117" s="113" t="str">
        <f t="shared" si="26"/>
        <v>O</v>
      </c>
      <c r="AI117" s="113" t="str">
        <f t="shared" si="27"/>
        <v>S</v>
      </c>
      <c r="AJ117" s="116">
        <f t="shared" si="28"/>
        <v>0</v>
      </c>
      <c r="AK117" s="116">
        <f t="shared" si="29"/>
        <v>0</v>
      </c>
      <c r="AL117" s="116">
        <f t="shared" si="30"/>
        <v>0</v>
      </c>
      <c r="AM117" s="119">
        <f t="shared" si="31"/>
        <v>0</v>
      </c>
    </row>
    <row r="118" spans="1:39" x14ac:dyDescent="0.2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7"/>
        <v/>
      </c>
      <c r="Z118" s="45" t="str">
        <f t="shared" si="18"/>
        <v/>
      </c>
      <c r="AA118" s="55" t="str">
        <f t="shared" si="19"/>
        <v>ES</v>
      </c>
      <c r="AB118" s="57" t="str">
        <f t="shared" si="20"/>
        <v>2</v>
      </c>
      <c r="AC118" s="55" t="str">
        <f t="shared" si="21"/>
        <v>Sin observaciones</v>
      </c>
      <c r="AD118" s="106" t="str">
        <f t="shared" si="22"/>
        <v>35</v>
      </c>
      <c r="AE118" s="106" t="str">
        <f t="shared" si="23"/>
        <v/>
      </c>
      <c r="AF118" s="113" t="str">
        <f t="shared" si="24"/>
        <v/>
      </c>
      <c r="AG118" s="113" t="str">
        <f t="shared" si="25"/>
        <v>NO</v>
      </c>
      <c r="AH118" s="113" t="str">
        <f t="shared" si="26"/>
        <v>O</v>
      </c>
      <c r="AI118" s="113" t="str">
        <f t="shared" si="27"/>
        <v>S</v>
      </c>
      <c r="AJ118" s="116">
        <f t="shared" si="28"/>
        <v>0</v>
      </c>
      <c r="AK118" s="116">
        <f t="shared" si="29"/>
        <v>0</v>
      </c>
      <c r="AL118" s="116">
        <f t="shared" si="30"/>
        <v>0</v>
      </c>
      <c r="AM118" s="119">
        <f t="shared" si="31"/>
        <v>0</v>
      </c>
    </row>
    <row r="119" spans="1:39" x14ac:dyDescent="0.2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7"/>
        <v/>
      </c>
      <c r="Z119" s="45" t="str">
        <f t="shared" si="18"/>
        <v/>
      </c>
      <c r="AA119" s="55" t="str">
        <f t="shared" si="19"/>
        <v>ES</v>
      </c>
      <c r="AB119" s="57" t="str">
        <f t="shared" si="20"/>
        <v>2</v>
      </c>
      <c r="AC119" s="55" t="str">
        <f t="shared" si="21"/>
        <v>Sin observaciones</v>
      </c>
      <c r="AD119" s="106" t="str">
        <f t="shared" si="22"/>
        <v>35</v>
      </c>
      <c r="AE119" s="106" t="str">
        <f t="shared" si="23"/>
        <v/>
      </c>
      <c r="AF119" s="113" t="str">
        <f t="shared" si="24"/>
        <v/>
      </c>
      <c r="AG119" s="113" t="str">
        <f t="shared" si="25"/>
        <v>NO</v>
      </c>
      <c r="AH119" s="113" t="str">
        <f t="shared" si="26"/>
        <v>O</v>
      </c>
      <c r="AI119" s="113" t="str">
        <f t="shared" si="27"/>
        <v>S</v>
      </c>
      <c r="AJ119" s="116">
        <f t="shared" si="28"/>
        <v>0</v>
      </c>
      <c r="AK119" s="116">
        <f t="shared" si="29"/>
        <v>0</v>
      </c>
      <c r="AL119" s="116">
        <f t="shared" si="30"/>
        <v>0</v>
      </c>
      <c r="AM119" s="119">
        <f t="shared" si="31"/>
        <v>0</v>
      </c>
    </row>
    <row r="120" spans="1:39" x14ac:dyDescent="0.2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7"/>
        <v/>
      </c>
      <c r="Z120" s="45" t="str">
        <f t="shared" si="18"/>
        <v/>
      </c>
      <c r="AA120" s="55" t="str">
        <f t="shared" si="19"/>
        <v>ES</v>
      </c>
      <c r="AB120" s="57" t="str">
        <f t="shared" si="20"/>
        <v>2</v>
      </c>
      <c r="AC120" s="55" t="str">
        <f t="shared" si="21"/>
        <v>Sin observaciones</v>
      </c>
      <c r="AD120" s="106" t="str">
        <f t="shared" si="22"/>
        <v>35</v>
      </c>
      <c r="AE120" s="106" t="str">
        <f t="shared" si="23"/>
        <v/>
      </c>
      <c r="AF120" s="113" t="str">
        <f t="shared" si="24"/>
        <v/>
      </c>
      <c r="AG120" s="113" t="str">
        <f t="shared" si="25"/>
        <v>NO</v>
      </c>
      <c r="AH120" s="113" t="str">
        <f t="shared" si="26"/>
        <v>O</v>
      </c>
      <c r="AI120" s="113" t="str">
        <f t="shared" si="27"/>
        <v>S</v>
      </c>
      <c r="AJ120" s="116">
        <f t="shared" si="28"/>
        <v>0</v>
      </c>
      <c r="AK120" s="116">
        <f t="shared" si="29"/>
        <v>0</v>
      </c>
      <c r="AL120" s="116">
        <f t="shared" si="30"/>
        <v>0</v>
      </c>
      <c r="AM120" s="119">
        <f t="shared" si="31"/>
        <v>0</v>
      </c>
    </row>
    <row r="121" spans="1:39" x14ac:dyDescent="0.2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7"/>
        <v/>
      </c>
      <c r="Z121" s="45" t="str">
        <f t="shared" si="18"/>
        <v/>
      </c>
      <c r="AA121" s="55" t="str">
        <f t="shared" si="19"/>
        <v>ES</v>
      </c>
      <c r="AB121" s="57" t="str">
        <f t="shared" si="20"/>
        <v>2</v>
      </c>
      <c r="AC121" s="55" t="str">
        <f t="shared" si="21"/>
        <v>Sin observaciones</v>
      </c>
      <c r="AD121" s="106" t="str">
        <f t="shared" si="22"/>
        <v>35</v>
      </c>
      <c r="AE121" s="106" t="str">
        <f t="shared" si="23"/>
        <v/>
      </c>
      <c r="AF121" s="113" t="str">
        <f t="shared" si="24"/>
        <v/>
      </c>
      <c r="AG121" s="113" t="str">
        <f t="shared" si="25"/>
        <v>NO</v>
      </c>
      <c r="AH121" s="113" t="str">
        <f t="shared" si="26"/>
        <v>O</v>
      </c>
      <c r="AI121" s="113" t="str">
        <f t="shared" si="27"/>
        <v>S</v>
      </c>
      <c r="AJ121" s="116">
        <f t="shared" si="28"/>
        <v>0</v>
      </c>
      <c r="AK121" s="116">
        <f t="shared" si="29"/>
        <v>0</v>
      </c>
      <c r="AL121" s="116">
        <f t="shared" si="30"/>
        <v>0</v>
      </c>
      <c r="AM121" s="119">
        <f t="shared" si="31"/>
        <v>0</v>
      </c>
    </row>
    <row r="122" spans="1:39" x14ac:dyDescent="0.2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7"/>
        <v/>
      </c>
      <c r="Z122" s="45" t="str">
        <f t="shared" si="18"/>
        <v/>
      </c>
      <c r="AA122" s="55" t="str">
        <f t="shared" si="19"/>
        <v>ES</v>
      </c>
      <c r="AB122" s="57" t="str">
        <f t="shared" si="20"/>
        <v>2</v>
      </c>
      <c r="AC122" s="55" t="str">
        <f t="shared" si="21"/>
        <v>Sin observaciones</v>
      </c>
      <c r="AD122" s="106" t="str">
        <f t="shared" si="22"/>
        <v>35</v>
      </c>
      <c r="AE122" s="106" t="str">
        <f t="shared" si="23"/>
        <v/>
      </c>
      <c r="AF122" s="113" t="str">
        <f t="shared" si="24"/>
        <v/>
      </c>
      <c r="AG122" s="113" t="str">
        <f t="shared" si="25"/>
        <v>NO</v>
      </c>
      <c r="AH122" s="113" t="str">
        <f t="shared" si="26"/>
        <v>O</v>
      </c>
      <c r="AI122" s="113" t="str">
        <f t="shared" si="27"/>
        <v>S</v>
      </c>
      <c r="AJ122" s="116">
        <f t="shared" si="28"/>
        <v>0</v>
      </c>
      <c r="AK122" s="116">
        <f t="shared" si="29"/>
        <v>0</v>
      </c>
      <c r="AL122" s="116">
        <f t="shared" si="30"/>
        <v>0</v>
      </c>
      <c r="AM122" s="119">
        <f t="shared" si="31"/>
        <v>0</v>
      </c>
    </row>
    <row r="123" spans="1:39" x14ac:dyDescent="0.2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7"/>
        <v/>
      </c>
      <c r="Z123" s="45" t="str">
        <f t="shared" si="18"/>
        <v/>
      </c>
      <c r="AA123" s="55" t="str">
        <f t="shared" si="19"/>
        <v>ES</v>
      </c>
      <c r="AB123" s="57" t="str">
        <f t="shared" si="20"/>
        <v>2</v>
      </c>
      <c r="AC123" s="55" t="str">
        <f t="shared" si="21"/>
        <v>Sin observaciones</v>
      </c>
      <c r="AD123" s="106" t="str">
        <f t="shared" si="22"/>
        <v>35</v>
      </c>
      <c r="AE123" s="106" t="str">
        <f t="shared" si="23"/>
        <v/>
      </c>
      <c r="AF123" s="113" t="str">
        <f t="shared" si="24"/>
        <v/>
      </c>
      <c r="AG123" s="113" t="str">
        <f t="shared" si="25"/>
        <v>NO</v>
      </c>
      <c r="AH123" s="113" t="str">
        <f t="shared" si="26"/>
        <v>O</v>
      </c>
      <c r="AI123" s="113" t="str">
        <f t="shared" si="27"/>
        <v>S</v>
      </c>
      <c r="AJ123" s="116">
        <f t="shared" si="28"/>
        <v>0</v>
      </c>
      <c r="AK123" s="116">
        <f t="shared" si="29"/>
        <v>0</v>
      </c>
      <c r="AL123" s="116">
        <f t="shared" si="30"/>
        <v>0</v>
      </c>
      <c r="AM123" s="119">
        <f t="shared" si="31"/>
        <v>0</v>
      </c>
    </row>
    <row r="124" spans="1:39" x14ac:dyDescent="0.2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7"/>
        <v/>
      </c>
      <c r="Z124" s="45" t="str">
        <f t="shared" si="18"/>
        <v/>
      </c>
      <c r="AA124" s="55" t="str">
        <f t="shared" si="19"/>
        <v>ES</v>
      </c>
      <c r="AB124" s="57" t="str">
        <f t="shared" si="20"/>
        <v>2</v>
      </c>
      <c r="AC124" s="55" t="str">
        <f t="shared" si="21"/>
        <v>Sin observaciones</v>
      </c>
      <c r="AD124" s="106" t="str">
        <f t="shared" si="22"/>
        <v>35</v>
      </c>
      <c r="AE124" s="106" t="str">
        <f t="shared" si="23"/>
        <v/>
      </c>
      <c r="AF124" s="113" t="str">
        <f t="shared" si="24"/>
        <v/>
      </c>
      <c r="AG124" s="113" t="str">
        <f t="shared" si="25"/>
        <v>NO</v>
      </c>
      <c r="AH124" s="113" t="str">
        <f t="shared" si="26"/>
        <v>O</v>
      </c>
      <c r="AI124" s="113" t="str">
        <f t="shared" si="27"/>
        <v>S</v>
      </c>
      <c r="AJ124" s="116">
        <f t="shared" si="28"/>
        <v>0</v>
      </c>
      <c r="AK124" s="116">
        <f t="shared" si="29"/>
        <v>0</v>
      </c>
      <c r="AL124" s="116">
        <f t="shared" si="30"/>
        <v>0</v>
      </c>
      <c r="AM124" s="119">
        <f t="shared" si="31"/>
        <v>0</v>
      </c>
    </row>
    <row r="125" spans="1:39" x14ac:dyDescent="0.2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7"/>
        <v/>
      </c>
      <c r="Z125" s="45" t="str">
        <f t="shared" si="18"/>
        <v/>
      </c>
      <c r="AA125" s="55" t="str">
        <f t="shared" si="19"/>
        <v>ES</v>
      </c>
      <c r="AB125" s="57" t="str">
        <f t="shared" si="20"/>
        <v>2</v>
      </c>
      <c r="AC125" s="55" t="str">
        <f t="shared" si="21"/>
        <v>Sin observaciones</v>
      </c>
      <c r="AD125" s="106" t="str">
        <f t="shared" si="22"/>
        <v>35</v>
      </c>
      <c r="AE125" s="106" t="str">
        <f t="shared" si="23"/>
        <v/>
      </c>
      <c r="AF125" s="113" t="str">
        <f t="shared" si="24"/>
        <v/>
      </c>
      <c r="AG125" s="113" t="str">
        <f t="shared" si="25"/>
        <v>NO</v>
      </c>
      <c r="AH125" s="113" t="str">
        <f t="shared" si="26"/>
        <v>O</v>
      </c>
      <c r="AI125" s="113" t="str">
        <f t="shared" si="27"/>
        <v>S</v>
      </c>
      <c r="AJ125" s="116">
        <f t="shared" si="28"/>
        <v>0</v>
      </c>
      <c r="AK125" s="116">
        <f t="shared" si="29"/>
        <v>0</v>
      </c>
      <c r="AL125" s="116">
        <f t="shared" si="30"/>
        <v>0</v>
      </c>
      <c r="AM125" s="119">
        <f t="shared" si="31"/>
        <v>0</v>
      </c>
    </row>
    <row r="126" spans="1:39" x14ac:dyDescent="0.2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7"/>
        <v/>
      </c>
      <c r="Z126" s="45" t="str">
        <f t="shared" si="18"/>
        <v/>
      </c>
      <c r="AA126" s="55" t="str">
        <f t="shared" si="19"/>
        <v>ES</v>
      </c>
      <c r="AB126" s="57" t="str">
        <f t="shared" si="20"/>
        <v>2</v>
      </c>
      <c r="AC126" s="55" t="str">
        <f t="shared" si="21"/>
        <v>Sin observaciones</v>
      </c>
      <c r="AD126" s="106" t="str">
        <f t="shared" si="22"/>
        <v>35</v>
      </c>
      <c r="AE126" s="106" t="str">
        <f t="shared" si="23"/>
        <v/>
      </c>
      <c r="AF126" s="113" t="str">
        <f t="shared" si="24"/>
        <v/>
      </c>
      <c r="AG126" s="113" t="str">
        <f t="shared" si="25"/>
        <v>NO</v>
      </c>
      <c r="AH126" s="113" t="str">
        <f t="shared" si="26"/>
        <v>O</v>
      </c>
      <c r="AI126" s="113" t="str">
        <f t="shared" si="27"/>
        <v>S</v>
      </c>
      <c r="AJ126" s="116">
        <f t="shared" si="28"/>
        <v>0</v>
      </c>
      <c r="AK126" s="116">
        <f t="shared" si="29"/>
        <v>0</v>
      </c>
      <c r="AL126" s="116">
        <f t="shared" si="30"/>
        <v>0</v>
      </c>
      <c r="AM126" s="119">
        <f t="shared" si="31"/>
        <v>0</v>
      </c>
    </row>
    <row r="127" spans="1:39" x14ac:dyDescent="0.2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7"/>
        <v/>
      </c>
      <c r="Z127" s="45" t="str">
        <f t="shared" si="18"/>
        <v/>
      </c>
      <c r="AA127" s="55" t="str">
        <f t="shared" si="19"/>
        <v>ES</v>
      </c>
      <c r="AB127" s="57" t="str">
        <f t="shared" si="20"/>
        <v>2</v>
      </c>
      <c r="AC127" s="55" t="str">
        <f t="shared" si="21"/>
        <v>Sin observaciones</v>
      </c>
      <c r="AD127" s="106" t="str">
        <f t="shared" si="22"/>
        <v>35</v>
      </c>
      <c r="AE127" s="106" t="str">
        <f t="shared" si="23"/>
        <v/>
      </c>
      <c r="AF127" s="113" t="str">
        <f t="shared" si="24"/>
        <v/>
      </c>
      <c r="AG127" s="113" t="str">
        <f t="shared" si="25"/>
        <v>NO</v>
      </c>
      <c r="AH127" s="113" t="str">
        <f t="shared" si="26"/>
        <v>O</v>
      </c>
      <c r="AI127" s="113" t="str">
        <f t="shared" si="27"/>
        <v>S</v>
      </c>
      <c r="AJ127" s="116">
        <f t="shared" si="28"/>
        <v>0</v>
      </c>
      <c r="AK127" s="116">
        <f t="shared" si="29"/>
        <v>0</v>
      </c>
      <c r="AL127" s="116">
        <f t="shared" si="30"/>
        <v>0</v>
      </c>
      <c r="AM127" s="119">
        <f t="shared" si="31"/>
        <v>0</v>
      </c>
    </row>
    <row r="128" spans="1:39" x14ac:dyDescent="0.2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7"/>
        <v/>
      </c>
      <c r="Z128" s="45" t="str">
        <f t="shared" si="18"/>
        <v/>
      </c>
      <c r="AA128" s="55" t="str">
        <f t="shared" si="19"/>
        <v>ES</v>
      </c>
      <c r="AB128" s="57" t="str">
        <f t="shared" si="20"/>
        <v>2</v>
      </c>
      <c r="AC128" s="55" t="str">
        <f t="shared" si="21"/>
        <v>Sin observaciones</v>
      </c>
      <c r="AD128" s="106" t="str">
        <f t="shared" si="22"/>
        <v>35</v>
      </c>
      <c r="AE128" s="106" t="str">
        <f t="shared" si="23"/>
        <v/>
      </c>
      <c r="AF128" s="113" t="str">
        <f t="shared" si="24"/>
        <v/>
      </c>
      <c r="AG128" s="113" t="str">
        <f t="shared" si="25"/>
        <v>NO</v>
      </c>
      <c r="AH128" s="113" t="str">
        <f t="shared" si="26"/>
        <v>O</v>
      </c>
      <c r="AI128" s="113" t="str">
        <f t="shared" si="27"/>
        <v>S</v>
      </c>
      <c r="AJ128" s="116">
        <f t="shared" si="28"/>
        <v>0</v>
      </c>
      <c r="AK128" s="116">
        <f t="shared" si="29"/>
        <v>0</v>
      </c>
      <c r="AL128" s="116">
        <f t="shared" si="30"/>
        <v>0</v>
      </c>
      <c r="AM128" s="119">
        <f t="shared" si="31"/>
        <v>0</v>
      </c>
    </row>
    <row r="129" spans="1:39" x14ac:dyDescent="0.2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7"/>
        <v/>
      </c>
      <c r="Z129" s="45" t="str">
        <f t="shared" si="18"/>
        <v/>
      </c>
      <c r="AA129" s="55" t="str">
        <f t="shared" si="19"/>
        <v>ES</v>
      </c>
      <c r="AB129" s="57" t="str">
        <f t="shared" si="20"/>
        <v>2</v>
      </c>
      <c r="AC129" s="55" t="str">
        <f t="shared" si="21"/>
        <v>Sin observaciones</v>
      </c>
      <c r="AD129" s="106" t="str">
        <f t="shared" si="22"/>
        <v>35</v>
      </c>
      <c r="AE129" s="106" t="str">
        <f t="shared" si="23"/>
        <v/>
      </c>
      <c r="AF129" s="113" t="str">
        <f t="shared" si="24"/>
        <v/>
      </c>
      <c r="AG129" s="113" t="str">
        <f t="shared" si="25"/>
        <v>NO</v>
      </c>
      <c r="AH129" s="113" t="str">
        <f t="shared" si="26"/>
        <v>O</v>
      </c>
      <c r="AI129" s="113" t="str">
        <f t="shared" si="27"/>
        <v>S</v>
      </c>
      <c r="AJ129" s="116">
        <f t="shared" si="28"/>
        <v>0</v>
      </c>
      <c r="AK129" s="116">
        <f t="shared" si="29"/>
        <v>0</v>
      </c>
      <c r="AL129" s="116">
        <f t="shared" si="30"/>
        <v>0</v>
      </c>
      <c r="AM129" s="119">
        <f t="shared" si="31"/>
        <v>0</v>
      </c>
    </row>
    <row r="130" spans="1:39" x14ac:dyDescent="0.2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17"/>
        <v/>
      </c>
      <c r="Z130" s="45" t="str">
        <f t="shared" si="18"/>
        <v/>
      </c>
      <c r="AA130" s="55" t="str">
        <f t="shared" si="19"/>
        <v>ES</v>
      </c>
      <c r="AB130" s="57" t="str">
        <f t="shared" si="20"/>
        <v>2</v>
      </c>
      <c r="AC130" s="55" t="str">
        <f t="shared" si="21"/>
        <v>Sin observaciones</v>
      </c>
      <c r="AD130" s="106" t="str">
        <f t="shared" si="22"/>
        <v>35</v>
      </c>
      <c r="AE130" s="106" t="str">
        <f t="shared" si="23"/>
        <v/>
      </c>
      <c r="AF130" s="113" t="str">
        <f t="shared" si="24"/>
        <v/>
      </c>
      <c r="AG130" s="113" t="str">
        <f t="shared" si="25"/>
        <v>NO</v>
      </c>
      <c r="AH130" s="113" t="str">
        <f t="shared" si="26"/>
        <v>O</v>
      </c>
      <c r="AI130" s="113" t="str">
        <f t="shared" si="27"/>
        <v>S</v>
      </c>
      <c r="AJ130" s="116">
        <f t="shared" si="28"/>
        <v>0</v>
      </c>
      <c r="AK130" s="116">
        <f t="shared" si="29"/>
        <v>0</v>
      </c>
      <c r="AL130" s="116">
        <f t="shared" si="30"/>
        <v>0</v>
      </c>
      <c r="AM130" s="119">
        <f t="shared" si="31"/>
        <v>0</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2">IF(ISBLANK(A131),"",CONCATENATE($BF$10,"-",MID($BF$9,3,2),"-M_",A131))</f>
        <v/>
      </c>
      <c r="Z131" s="45" t="str">
        <f t="shared" ref="Z131:Z194" si="33">IF(ISBLANK(B131),"",VLOOKUP(B131,$BM$2:$BN$5,2,FALSE))</f>
        <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0</v>
      </c>
      <c r="AK131" s="116">
        <f t="shared" ref="AK131:AK194" si="44">ROUND(H131,0)</f>
        <v>0</v>
      </c>
      <c r="AL131" s="116">
        <f t="shared" ref="AL131:AL194" si="45">ROUND(SUM(K131+L131),0)</f>
        <v>0</v>
      </c>
      <c r="AM131" s="119">
        <f t="shared" ref="AM131:AM194" si="46">IF(ISBLANK(W131),N131,W131)</f>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2"/>
        <v/>
      </c>
      <c r="Z132" s="45" t="str">
        <f t="shared" si="33"/>
        <v/>
      </c>
      <c r="AA132" s="55" t="str">
        <f t="shared" si="34"/>
        <v>ES</v>
      </c>
      <c r="AB132" s="57" t="str">
        <f t="shared" si="35"/>
        <v>2</v>
      </c>
      <c r="AC132" s="55" t="str">
        <f t="shared" si="36"/>
        <v>Sin observaciones</v>
      </c>
      <c r="AD132" s="106" t="str">
        <f t="shared" si="37"/>
        <v>35</v>
      </c>
      <c r="AE132" s="106" t="str">
        <f t="shared" si="38"/>
        <v/>
      </c>
      <c r="AF132" s="113" t="str">
        <f t="shared" si="39"/>
        <v/>
      </c>
      <c r="AG132" s="113" t="str">
        <f t="shared" si="40"/>
        <v>NO</v>
      </c>
      <c r="AH132" s="113" t="str">
        <f t="shared" si="41"/>
        <v>O</v>
      </c>
      <c r="AI132" s="113" t="str">
        <f t="shared" si="42"/>
        <v>S</v>
      </c>
      <c r="AJ132" s="116">
        <f t="shared" si="43"/>
        <v>0</v>
      </c>
      <c r="AK132" s="116">
        <f t="shared" si="44"/>
        <v>0</v>
      </c>
      <c r="AL132" s="116">
        <f t="shared" si="45"/>
        <v>0</v>
      </c>
      <c r="AM132" s="119">
        <f t="shared" si="46"/>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2"/>
        <v/>
      </c>
      <c r="Z133" s="45" t="str">
        <f t="shared" si="33"/>
        <v/>
      </c>
      <c r="AA133" s="55" t="str">
        <f t="shared" si="34"/>
        <v>ES</v>
      </c>
      <c r="AB133" s="57" t="str">
        <f t="shared" si="35"/>
        <v>2</v>
      </c>
      <c r="AC133" s="55" t="str">
        <f t="shared" si="36"/>
        <v>Sin observaciones</v>
      </c>
      <c r="AD133" s="106" t="str">
        <f t="shared" si="37"/>
        <v>35</v>
      </c>
      <c r="AE133" s="106" t="str">
        <f t="shared" si="38"/>
        <v/>
      </c>
      <c r="AF133" s="113" t="str">
        <f t="shared" si="39"/>
        <v/>
      </c>
      <c r="AG133" s="113" t="str">
        <f t="shared" si="40"/>
        <v>NO</v>
      </c>
      <c r="AH133" s="113" t="str">
        <f t="shared" si="41"/>
        <v>O</v>
      </c>
      <c r="AI133" s="113" t="str">
        <f t="shared" si="42"/>
        <v>S</v>
      </c>
      <c r="AJ133" s="116">
        <f t="shared" si="43"/>
        <v>0</v>
      </c>
      <c r="AK133" s="116">
        <f t="shared" si="44"/>
        <v>0</v>
      </c>
      <c r="AL133" s="116">
        <f t="shared" si="45"/>
        <v>0</v>
      </c>
      <c r="AM133" s="119">
        <f t="shared" si="46"/>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2"/>
        <v/>
      </c>
      <c r="Z134" s="45" t="str">
        <f t="shared" si="33"/>
        <v/>
      </c>
      <c r="AA134" s="55" t="str">
        <f t="shared" si="34"/>
        <v>ES</v>
      </c>
      <c r="AB134" s="57" t="str">
        <f t="shared" si="35"/>
        <v>2</v>
      </c>
      <c r="AC134" s="55" t="str">
        <f t="shared" si="36"/>
        <v>Sin observaciones</v>
      </c>
      <c r="AD134" s="106" t="str">
        <f t="shared" si="37"/>
        <v>35</v>
      </c>
      <c r="AE134" s="106" t="str">
        <f t="shared" si="38"/>
        <v/>
      </c>
      <c r="AF134" s="113" t="str">
        <f t="shared" si="39"/>
        <v/>
      </c>
      <c r="AG134" s="113" t="str">
        <f t="shared" si="40"/>
        <v>NO</v>
      </c>
      <c r="AH134" s="113" t="str">
        <f t="shared" si="41"/>
        <v>O</v>
      </c>
      <c r="AI134" s="113" t="str">
        <f t="shared" si="42"/>
        <v>S</v>
      </c>
      <c r="AJ134" s="116">
        <f t="shared" si="43"/>
        <v>0</v>
      </c>
      <c r="AK134" s="116">
        <f t="shared" si="44"/>
        <v>0</v>
      </c>
      <c r="AL134" s="116">
        <f t="shared" si="45"/>
        <v>0</v>
      </c>
      <c r="AM134" s="119">
        <f t="shared" si="46"/>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2"/>
        <v/>
      </c>
      <c r="Z135" s="45" t="str">
        <f t="shared" si="33"/>
        <v/>
      </c>
      <c r="AA135" s="55" t="str">
        <f t="shared" si="34"/>
        <v>ES</v>
      </c>
      <c r="AB135" s="57" t="str">
        <f t="shared" si="35"/>
        <v>2</v>
      </c>
      <c r="AC135" s="55" t="str">
        <f t="shared" si="36"/>
        <v>Sin observaciones</v>
      </c>
      <c r="AD135" s="106" t="str">
        <f t="shared" si="37"/>
        <v>35</v>
      </c>
      <c r="AE135" s="106" t="str">
        <f t="shared" si="38"/>
        <v/>
      </c>
      <c r="AF135" s="113" t="str">
        <f t="shared" si="39"/>
        <v/>
      </c>
      <c r="AG135" s="113" t="str">
        <f t="shared" si="40"/>
        <v>NO</v>
      </c>
      <c r="AH135" s="113" t="str">
        <f t="shared" si="41"/>
        <v>O</v>
      </c>
      <c r="AI135" s="113" t="str">
        <f t="shared" si="42"/>
        <v>S</v>
      </c>
      <c r="AJ135" s="116">
        <f t="shared" si="43"/>
        <v>0</v>
      </c>
      <c r="AK135" s="116">
        <f t="shared" si="44"/>
        <v>0</v>
      </c>
      <c r="AL135" s="116">
        <f t="shared" si="45"/>
        <v>0</v>
      </c>
      <c r="AM135" s="119">
        <f t="shared" si="46"/>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2"/>
        <v/>
      </c>
      <c r="Z136" s="45" t="str">
        <f t="shared" si="33"/>
        <v/>
      </c>
      <c r="AA136" s="55" t="str">
        <f t="shared" si="34"/>
        <v>ES</v>
      </c>
      <c r="AB136" s="57" t="str">
        <f t="shared" si="35"/>
        <v>2</v>
      </c>
      <c r="AC136" s="55" t="str">
        <f t="shared" si="36"/>
        <v>Sin observaciones</v>
      </c>
      <c r="AD136" s="106" t="str">
        <f t="shared" si="37"/>
        <v>35</v>
      </c>
      <c r="AE136" s="106" t="str">
        <f t="shared" si="38"/>
        <v/>
      </c>
      <c r="AF136" s="113" t="str">
        <f t="shared" si="39"/>
        <v/>
      </c>
      <c r="AG136" s="113" t="str">
        <f t="shared" si="40"/>
        <v>NO</v>
      </c>
      <c r="AH136" s="113" t="str">
        <f t="shared" si="41"/>
        <v>O</v>
      </c>
      <c r="AI136" s="113" t="str">
        <f t="shared" si="42"/>
        <v>S</v>
      </c>
      <c r="AJ136" s="116">
        <f t="shared" si="43"/>
        <v>0</v>
      </c>
      <c r="AK136" s="116">
        <f t="shared" si="44"/>
        <v>0</v>
      </c>
      <c r="AL136" s="116">
        <f t="shared" si="45"/>
        <v>0</v>
      </c>
      <c r="AM136" s="119">
        <f t="shared" si="46"/>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2"/>
        <v/>
      </c>
      <c r="Z137" s="45" t="str">
        <f t="shared" si="33"/>
        <v/>
      </c>
      <c r="AA137" s="55" t="str">
        <f t="shared" si="34"/>
        <v>ES</v>
      </c>
      <c r="AB137" s="57" t="str">
        <f t="shared" si="35"/>
        <v>2</v>
      </c>
      <c r="AC137" s="55" t="str">
        <f t="shared" si="36"/>
        <v>Sin observaciones</v>
      </c>
      <c r="AD137" s="106" t="str">
        <f t="shared" si="37"/>
        <v>35</v>
      </c>
      <c r="AE137" s="106" t="str">
        <f t="shared" si="38"/>
        <v/>
      </c>
      <c r="AF137" s="113" t="str">
        <f t="shared" si="39"/>
        <v/>
      </c>
      <c r="AG137" s="113" t="str">
        <f t="shared" si="40"/>
        <v>NO</v>
      </c>
      <c r="AH137" s="113" t="str">
        <f t="shared" si="41"/>
        <v>O</v>
      </c>
      <c r="AI137" s="113" t="str">
        <f t="shared" si="42"/>
        <v>S</v>
      </c>
      <c r="AJ137" s="116">
        <f t="shared" si="43"/>
        <v>0</v>
      </c>
      <c r="AK137" s="116">
        <f t="shared" si="44"/>
        <v>0</v>
      </c>
      <c r="AL137" s="116">
        <f t="shared" si="45"/>
        <v>0</v>
      </c>
      <c r="AM137" s="119">
        <f t="shared" si="46"/>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2"/>
        <v/>
      </c>
      <c r="Z138" s="45" t="str">
        <f t="shared" si="33"/>
        <v/>
      </c>
      <c r="AA138" s="55" t="str">
        <f t="shared" si="34"/>
        <v>ES</v>
      </c>
      <c r="AB138" s="57" t="str">
        <f t="shared" si="35"/>
        <v>2</v>
      </c>
      <c r="AC138" s="55" t="str">
        <f t="shared" si="36"/>
        <v>Sin observaciones</v>
      </c>
      <c r="AD138" s="106" t="str">
        <f t="shared" si="37"/>
        <v>35</v>
      </c>
      <c r="AE138" s="106" t="str">
        <f t="shared" si="38"/>
        <v/>
      </c>
      <c r="AF138" s="113" t="str">
        <f t="shared" si="39"/>
        <v/>
      </c>
      <c r="AG138" s="113" t="str">
        <f t="shared" si="40"/>
        <v>NO</v>
      </c>
      <c r="AH138" s="113" t="str">
        <f t="shared" si="41"/>
        <v>O</v>
      </c>
      <c r="AI138" s="113" t="str">
        <f t="shared" si="42"/>
        <v>S</v>
      </c>
      <c r="AJ138" s="116">
        <f t="shared" si="43"/>
        <v>0</v>
      </c>
      <c r="AK138" s="116">
        <f t="shared" si="44"/>
        <v>0</v>
      </c>
      <c r="AL138" s="116">
        <f t="shared" si="45"/>
        <v>0</v>
      </c>
      <c r="AM138" s="119">
        <f t="shared" si="46"/>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2"/>
        <v/>
      </c>
      <c r="Z139" s="45" t="str">
        <f t="shared" si="33"/>
        <v/>
      </c>
      <c r="AA139" s="55" t="str">
        <f t="shared" si="34"/>
        <v>ES</v>
      </c>
      <c r="AB139" s="57" t="str">
        <f t="shared" si="35"/>
        <v>2</v>
      </c>
      <c r="AC139" s="55" t="str">
        <f t="shared" si="36"/>
        <v>Sin observaciones</v>
      </c>
      <c r="AD139" s="106" t="str">
        <f t="shared" si="37"/>
        <v>35</v>
      </c>
      <c r="AE139" s="106" t="str">
        <f t="shared" si="38"/>
        <v/>
      </c>
      <c r="AF139" s="113" t="str">
        <f t="shared" si="39"/>
        <v/>
      </c>
      <c r="AG139" s="113" t="str">
        <f t="shared" si="40"/>
        <v>NO</v>
      </c>
      <c r="AH139" s="113" t="str">
        <f t="shared" si="41"/>
        <v>O</v>
      </c>
      <c r="AI139" s="113" t="str">
        <f t="shared" si="42"/>
        <v>S</v>
      </c>
      <c r="AJ139" s="116">
        <f t="shared" si="43"/>
        <v>0</v>
      </c>
      <c r="AK139" s="116">
        <f t="shared" si="44"/>
        <v>0</v>
      </c>
      <c r="AL139" s="116">
        <f t="shared" si="45"/>
        <v>0</v>
      </c>
      <c r="AM139" s="119">
        <f t="shared" si="46"/>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2"/>
        <v/>
      </c>
      <c r="Z140" s="45" t="str">
        <f t="shared" si="33"/>
        <v/>
      </c>
      <c r="AA140" s="55" t="str">
        <f t="shared" si="34"/>
        <v>ES</v>
      </c>
      <c r="AB140" s="57" t="str">
        <f t="shared" si="35"/>
        <v>2</v>
      </c>
      <c r="AC140" s="55" t="str">
        <f t="shared" si="36"/>
        <v>Sin observaciones</v>
      </c>
      <c r="AD140" s="106" t="str">
        <f t="shared" si="37"/>
        <v>35</v>
      </c>
      <c r="AE140" s="106" t="str">
        <f t="shared" si="38"/>
        <v/>
      </c>
      <c r="AF140" s="113" t="str">
        <f t="shared" si="39"/>
        <v/>
      </c>
      <c r="AG140" s="113" t="str">
        <f t="shared" si="40"/>
        <v>NO</v>
      </c>
      <c r="AH140" s="113" t="str">
        <f t="shared" si="41"/>
        <v>O</v>
      </c>
      <c r="AI140" s="113" t="str">
        <f t="shared" si="42"/>
        <v>S</v>
      </c>
      <c r="AJ140" s="116">
        <f t="shared" si="43"/>
        <v>0</v>
      </c>
      <c r="AK140" s="116">
        <f t="shared" si="44"/>
        <v>0</v>
      </c>
      <c r="AL140" s="116">
        <f t="shared" si="45"/>
        <v>0</v>
      </c>
      <c r="AM140" s="119">
        <f t="shared" si="46"/>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2"/>
        <v/>
      </c>
      <c r="Z141" s="45" t="str">
        <f t="shared" si="33"/>
        <v/>
      </c>
      <c r="AA141" s="55" t="str">
        <f t="shared" si="34"/>
        <v>ES</v>
      </c>
      <c r="AB141" s="57" t="str">
        <f t="shared" si="35"/>
        <v>2</v>
      </c>
      <c r="AC141" s="55" t="str">
        <f t="shared" si="36"/>
        <v>Sin observaciones</v>
      </c>
      <c r="AD141" s="106" t="str">
        <f t="shared" si="37"/>
        <v>35</v>
      </c>
      <c r="AE141" s="106" t="str">
        <f t="shared" si="38"/>
        <v/>
      </c>
      <c r="AF141" s="113" t="str">
        <f t="shared" si="39"/>
        <v/>
      </c>
      <c r="AG141" s="113" t="str">
        <f t="shared" si="40"/>
        <v>NO</v>
      </c>
      <c r="AH141" s="113" t="str">
        <f t="shared" si="41"/>
        <v>O</v>
      </c>
      <c r="AI141" s="113" t="str">
        <f t="shared" si="42"/>
        <v>S</v>
      </c>
      <c r="AJ141" s="116">
        <f t="shared" si="43"/>
        <v>0</v>
      </c>
      <c r="AK141" s="116">
        <f t="shared" si="44"/>
        <v>0</v>
      </c>
      <c r="AL141" s="116">
        <f t="shared" si="45"/>
        <v>0</v>
      </c>
      <c r="AM141" s="119">
        <f t="shared" si="46"/>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2"/>
        <v/>
      </c>
      <c r="Z142" s="45" t="str">
        <f t="shared" si="33"/>
        <v/>
      </c>
      <c r="AA142" s="55" t="str">
        <f t="shared" si="34"/>
        <v>ES</v>
      </c>
      <c r="AB142" s="57" t="str">
        <f t="shared" si="35"/>
        <v>2</v>
      </c>
      <c r="AC142" s="55" t="str">
        <f t="shared" si="36"/>
        <v>Sin observaciones</v>
      </c>
      <c r="AD142" s="106" t="str">
        <f t="shared" si="37"/>
        <v>35</v>
      </c>
      <c r="AE142" s="106" t="str">
        <f t="shared" si="38"/>
        <v/>
      </c>
      <c r="AF142" s="113" t="str">
        <f t="shared" si="39"/>
        <v/>
      </c>
      <c r="AG142" s="113" t="str">
        <f t="shared" si="40"/>
        <v>NO</v>
      </c>
      <c r="AH142" s="113" t="str">
        <f t="shared" si="41"/>
        <v>O</v>
      </c>
      <c r="AI142" s="113" t="str">
        <f t="shared" si="42"/>
        <v>S</v>
      </c>
      <c r="AJ142" s="116">
        <f t="shared" si="43"/>
        <v>0</v>
      </c>
      <c r="AK142" s="116">
        <f t="shared" si="44"/>
        <v>0</v>
      </c>
      <c r="AL142" s="116">
        <f t="shared" si="45"/>
        <v>0</v>
      </c>
      <c r="AM142" s="119">
        <f t="shared" si="46"/>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2"/>
        <v/>
      </c>
      <c r="Z143" s="45" t="str">
        <f t="shared" si="33"/>
        <v/>
      </c>
      <c r="AA143" s="55" t="str">
        <f t="shared" si="34"/>
        <v>ES</v>
      </c>
      <c r="AB143" s="57" t="str">
        <f t="shared" si="35"/>
        <v>2</v>
      </c>
      <c r="AC143" s="55" t="str">
        <f t="shared" si="36"/>
        <v>Sin observaciones</v>
      </c>
      <c r="AD143" s="106" t="str">
        <f t="shared" si="37"/>
        <v>35</v>
      </c>
      <c r="AE143" s="106" t="str">
        <f t="shared" si="38"/>
        <v/>
      </c>
      <c r="AF143" s="113" t="str">
        <f t="shared" si="39"/>
        <v/>
      </c>
      <c r="AG143" s="113" t="str">
        <f t="shared" si="40"/>
        <v>NO</v>
      </c>
      <c r="AH143" s="113" t="str">
        <f t="shared" si="41"/>
        <v>O</v>
      </c>
      <c r="AI143" s="113" t="str">
        <f t="shared" si="42"/>
        <v>S</v>
      </c>
      <c r="AJ143" s="116">
        <f t="shared" si="43"/>
        <v>0</v>
      </c>
      <c r="AK143" s="116">
        <f t="shared" si="44"/>
        <v>0</v>
      </c>
      <c r="AL143" s="116">
        <f t="shared" si="45"/>
        <v>0</v>
      </c>
      <c r="AM143" s="119">
        <f t="shared" si="46"/>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2"/>
        <v/>
      </c>
      <c r="Z144" s="45" t="str">
        <f t="shared" si="33"/>
        <v/>
      </c>
      <c r="AA144" s="55" t="str">
        <f t="shared" si="34"/>
        <v>ES</v>
      </c>
      <c r="AB144" s="57" t="str">
        <f t="shared" si="35"/>
        <v>2</v>
      </c>
      <c r="AC144" s="55" t="str">
        <f t="shared" si="36"/>
        <v>Sin observaciones</v>
      </c>
      <c r="AD144" s="106" t="str">
        <f t="shared" si="37"/>
        <v>35</v>
      </c>
      <c r="AE144" s="106" t="str">
        <f t="shared" si="38"/>
        <v/>
      </c>
      <c r="AF144" s="113" t="str">
        <f t="shared" si="39"/>
        <v/>
      </c>
      <c r="AG144" s="113" t="str">
        <f t="shared" si="40"/>
        <v>NO</v>
      </c>
      <c r="AH144" s="113" t="str">
        <f t="shared" si="41"/>
        <v>O</v>
      </c>
      <c r="AI144" s="113" t="str">
        <f t="shared" si="42"/>
        <v>S</v>
      </c>
      <c r="AJ144" s="116">
        <f t="shared" si="43"/>
        <v>0</v>
      </c>
      <c r="AK144" s="116">
        <f t="shared" si="44"/>
        <v>0</v>
      </c>
      <c r="AL144" s="116">
        <f t="shared" si="45"/>
        <v>0</v>
      </c>
      <c r="AM144" s="119">
        <f t="shared" si="46"/>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2"/>
        <v/>
      </c>
      <c r="Z145" s="45" t="str">
        <f t="shared" si="33"/>
        <v/>
      </c>
      <c r="AA145" s="55" t="str">
        <f t="shared" si="34"/>
        <v>ES</v>
      </c>
      <c r="AB145" s="57" t="str">
        <f t="shared" si="35"/>
        <v>2</v>
      </c>
      <c r="AC145" s="55" t="str">
        <f t="shared" si="36"/>
        <v>Sin observaciones</v>
      </c>
      <c r="AD145" s="106" t="str">
        <f t="shared" si="37"/>
        <v>35</v>
      </c>
      <c r="AE145" s="106" t="str">
        <f t="shared" si="38"/>
        <v/>
      </c>
      <c r="AF145" s="113" t="str">
        <f t="shared" si="39"/>
        <v/>
      </c>
      <c r="AG145" s="113" t="str">
        <f t="shared" si="40"/>
        <v>NO</v>
      </c>
      <c r="AH145" s="113" t="str">
        <f t="shared" si="41"/>
        <v>O</v>
      </c>
      <c r="AI145" s="113" t="str">
        <f t="shared" si="42"/>
        <v>S</v>
      </c>
      <c r="AJ145" s="116">
        <f t="shared" si="43"/>
        <v>0</v>
      </c>
      <c r="AK145" s="116">
        <f t="shared" si="44"/>
        <v>0</v>
      </c>
      <c r="AL145" s="116">
        <f t="shared" si="45"/>
        <v>0</v>
      </c>
      <c r="AM145" s="119">
        <f t="shared" si="46"/>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2"/>
        <v/>
      </c>
      <c r="Z146" s="45" t="str">
        <f t="shared" si="33"/>
        <v/>
      </c>
      <c r="AA146" s="55" t="str">
        <f t="shared" si="34"/>
        <v>ES</v>
      </c>
      <c r="AB146" s="57" t="str">
        <f t="shared" si="35"/>
        <v>2</v>
      </c>
      <c r="AC146" s="55" t="str">
        <f t="shared" si="36"/>
        <v>Sin observaciones</v>
      </c>
      <c r="AD146" s="106" t="str">
        <f t="shared" si="37"/>
        <v>35</v>
      </c>
      <c r="AE146" s="106" t="str">
        <f t="shared" si="38"/>
        <v/>
      </c>
      <c r="AF146" s="113" t="str">
        <f t="shared" si="39"/>
        <v/>
      </c>
      <c r="AG146" s="113" t="str">
        <f t="shared" si="40"/>
        <v>NO</v>
      </c>
      <c r="AH146" s="113" t="str">
        <f t="shared" si="41"/>
        <v>O</v>
      </c>
      <c r="AI146" s="113" t="str">
        <f t="shared" si="42"/>
        <v>S</v>
      </c>
      <c r="AJ146" s="116">
        <f t="shared" si="43"/>
        <v>0</v>
      </c>
      <c r="AK146" s="116">
        <f t="shared" si="44"/>
        <v>0</v>
      </c>
      <c r="AL146" s="116">
        <f t="shared" si="45"/>
        <v>0</v>
      </c>
      <c r="AM146" s="119">
        <f t="shared" si="46"/>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2"/>
        <v/>
      </c>
      <c r="Z147" s="45" t="str">
        <f t="shared" si="33"/>
        <v/>
      </c>
      <c r="AA147" s="55" t="str">
        <f t="shared" si="34"/>
        <v>ES</v>
      </c>
      <c r="AB147" s="57" t="str">
        <f t="shared" si="35"/>
        <v>2</v>
      </c>
      <c r="AC147" s="55" t="str">
        <f t="shared" si="36"/>
        <v>Sin observaciones</v>
      </c>
      <c r="AD147" s="106" t="str">
        <f t="shared" si="37"/>
        <v>35</v>
      </c>
      <c r="AE147" s="106" t="str">
        <f t="shared" si="38"/>
        <v/>
      </c>
      <c r="AF147" s="113" t="str">
        <f t="shared" si="39"/>
        <v/>
      </c>
      <c r="AG147" s="113" t="str">
        <f t="shared" si="40"/>
        <v>NO</v>
      </c>
      <c r="AH147" s="113" t="str">
        <f t="shared" si="41"/>
        <v>O</v>
      </c>
      <c r="AI147" s="113" t="str">
        <f t="shared" si="42"/>
        <v>S</v>
      </c>
      <c r="AJ147" s="116">
        <f t="shared" si="43"/>
        <v>0</v>
      </c>
      <c r="AK147" s="116">
        <f t="shared" si="44"/>
        <v>0</v>
      </c>
      <c r="AL147" s="116">
        <f t="shared" si="45"/>
        <v>0</v>
      </c>
      <c r="AM147" s="119">
        <f t="shared" si="46"/>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2"/>
        <v/>
      </c>
      <c r="Z148" s="45" t="str">
        <f t="shared" si="33"/>
        <v/>
      </c>
      <c r="AA148" s="55" t="str">
        <f t="shared" si="34"/>
        <v>ES</v>
      </c>
      <c r="AB148" s="57" t="str">
        <f t="shared" si="35"/>
        <v>2</v>
      </c>
      <c r="AC148" s="55" t="str">
        <f t="shared" si="36"/>
        <v>Sin observaciones</v>
      </c>
      <c r="AD148" s="106" t="str">
        <f t="shared" si="37"/>
        <v>35</v>
      </c>
      <c r="AE148" s="106" t="str">
        <f t="shared" si="38"/>
        <v/>
      </c>
      <c r="AF148" s="113" t="str">
        <f t="shared" si="39"/>
        <v/>
      </c>
      <c r="AG148" s="113" t="str">
        <f t="shared" si="40"/>
        <v>NO</v>
      </c>
      <c r="AH148" s="113" t="str">
        <f t="shared" si="41"/>
        <v>O</v>
      </c>
      <c r="AI148" s="113" t="str">
        <f t="shared" si="42"/>
        <v>S</v>
      </c>
      <c r="AJ148" s="116">
        <f t="shared" si="43"/>
        <v>0</v>
      </c>
      <c r="AK148" s="116">
        <f t="shared" si="44"/>
        <v>0</v>
      </c>
      <c r="AL148" s="116">
        <f t="shared" si="45"/>
        <v>0</v>
      </c>
      <c r="AM148" s="119">
        <f t="shared" si="46"/>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2"/>
        <v/>
      </c>
      <c r="Z149" s="45" t="str">
        <f t="shared" si="33"/>
        <v/>
      </c>
      <c r="AA149" s="55" t="str">
        <f t="shared" si="34"/>
        <v>ES</v>
      </c>
      <c r="AB149" s="57" t="str">
        <f t="shared" si="35"/>
        <v>2</v>
      </c>
      <c r="AC149" s="55" t="str">
        <f t="shared" si="36"/>
        <v>Sin observaciones</v>
      </c>
      <c r="AD149" s="106" t="str">
        <f t="shared" si="37"/>
        <v>35</v>
      </c>
      <c r="AE149" s="106" t="str">
        <f t="shared" si="38"/>
        <v/>
      </c>
      <c r="AF149" s="113" t="str">
        <f t="shared" si="39"/>
        <v/>
      </c>
      <c r="AG149" s="113" t="str">
        <f t="shared" si="40"/>
        <v>NO</v>
      </c>
      <c r="AH149" s="113" t="str">
        <f t="shared" si="41"/>
        <v>O</v>
      </c>
      <c r="AI149" s="113" t="str">
        <f t="shared" si="42"/>
        <v>S</v>
      </c>
      <c r="AJ149" s="116">
        <f t="shared" si="43"/>
        <v>0</v>
      </c>
      <c r="AK149" s="116">
        <f t="shared" si="44"/>
        <v>0</v>
      </c>
      <c r="AL149" s="116">
        <f t="shared" si="45"/>
        <v>0</v>
      </c>
      <c r="AM149" s="119">
        <f t="shared" si="46"/>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2"/>
        <v/>
      </c>
      <c r="Z150" s="45" t="str">
        <f t="shared" si="33"/>
        <v/>
      </c>
      <c r="AA150" s="55" t="str">
        <f t="shared" si="34"/>
        <v>ES</v>
      </c>
      <c r="AB150" s="57" t="str">
        <f t="shared" si="35"/>
        <v>2</v>
      </c>
      <c r="AC150" s="55" t="str">
        <f t="shared" si="36"/>
        <v>Sin observaciones</v>
      </c>
      <c r="AD150" s="106" t="str">
        <f t="shared" si="37"/>
        <v>35</v>
      </c>
      <c r="AE150" s="106" t="str">
        <f t="shared" si="38"/>
        <v/>
      </c>
      <c r="AF150" s="113" t="str">
        <f t="shared" si="39"/>
        <v/>
      </c>
      <c r="AG150" s="113" t="str">
        <f t="shared" si="40"/>
        <v>NO</v>
      </c>
      <c r="AH150" s="113" t="str">
        <f t="shared" si="41"/>
        <v>O</v>
      </c>
      <c r="AI150" s="113" t="str">
        <f t="shared" si="42"/>
        <v>S</v>
      </c>
      <c r="AJ150" s="116">
        <f t="shared" si="43"/>
        <v>0</v>
      </c>
      <c r="AK150" s="116">
        <f t="shared" si="44"/>
        <v>0</v>
      </c>
      <c r="AL150" s="116">
        <f t="shared" si="45"/>
        <v>0</v>
      </c>
      <c r="AM150" s="119">
        <f t="shared" si="46"/>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2"/>
        <v/>
      </c>
      <c r="Z151" s="45" t="str">
        <f t="shared" si="33"/>
        <v/>
      </c>
      <c r="AA151" s="55" t="str">
        <f t="shared" si="34"/>
        <v>ES</v>
      </c>
      <c r="AB151" s="57" t="str">
        <f t="shared" si="35"/>
        <v>2</v>
      </c>
      <c r="AC151" s="55" t="str">
        <f t="shared" si="36"/>
        <v>Sin observaciones</v>
      </c>
      <c r="AD151" s="106" t="str">
        <f t="shared" si="37"/>
        <v>35</v>
      </c>
      <c r="AE151" s="106" t="str">
        <f t="shared" si="38"/>
        <v/>
      </c>
      <c r="AF151" s="113" t="str">
        <f t="shared" si="39"/>
        <v/>
      </c>
      <c r="AG151" s="113" t="str">
        <f t="shared" si="40"/>
        <v>NO</v>
      </c>
      <c r="AH151" s="113" t="str">
        <f t="shared" si="41"/>
        <v>O</v>
      </c>
      <c r="AI151" s="113" t="str">
        <f t="shared" si="42"/>
        <v>S</v>
      </c>
      <c r="AJ151" s="116">
        <f t="shared" si="43"/>
        <v>0</v>
      </c>
      <c r="AK151" s="116">
        <f t="shared" si="44"/>
        <v>0</v>
      </c>
      <c r="AL151" s="116">
        <f t="shared" si="45"/>
        <v>0</v>
      </c>
      <c r="AM151" s="119">
        <f t="shared" si="46"/>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2"/>
        <v/>
      </c>
      <c r="Z152" s="45" t="str">
        <f t="shared" si="33"/>
        <v/>
      </c>
      <c r="AA152" s="55" t="str">
        <f t="shared" si="34"/>
        <v>ES</v>
      </c>
      <c r="AB152" s="57" t="str">
        <f t="shared" si="35"/>
        <v>2</v>
      </c>
      <c r="AC152" s="55" t="str">
        <f t="shared" si="36"/>
        <v>Sin observaciones</v>
      </c>
      <c r="AD152" s="106" t="str">
        <f t="shared" si="37"/>
        <v>35</v>
      </c>
      <c r="AE152" s="106" t="str">
        <f t="shared" si="38"/>
        <v/>
      </c>
      <c r="AF152" s="113" t="str">
        <f t="shared" si="39"/>
        <v/>
      </c>
      <c r="AG152" s="113" t="str">
        <f t="shared" si="40"/>
        <v>NO</v>
      </c>
      <c r="AH152" s="113" t="str">
        <f t="shared" si="41"/>
        <v>O</v>
      </c>
      <c r="AI152" s="113" t="str">
        <f t="shared" si="42"/>
        <v>S</v>
      </c>
      <c r="AJ152" s="116">
        <f t="shared" si="43"/>
        <v>0</v>
      </c>
      <c r="AK152" s="116">
        <f t="shared" si="44"/>
        <v>0</v>
      </c>
      <c r="AL152" s="116">
        <f t="shared" si="45"/>
        <v>0</v>
      </c>
      <c r="AM152" s="119">
        <f t="shared" si="46"/>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2"/>
        <v/>
      </c>
      <c r="Z153" s="45" t="str">
        <f t="shared" si="33"/>
        <v/>
      </c>
      <c r="AA153" s="55" t="str">
        <f t="shared" si="34"/>
        <v>ES</v>
      </c>
      <c r="AB153" s="57" t="str">
        <f t="shared" si="35"/>
        <v>2</v>
      </c>
      <c r="AC153" s="55" t="str">
        <f t="shared" si="36"/>
        <v>Sin observaciones</v>
      </c>
      <c r="AD153" s="106" t="str">
        <f t="shared" si="37"/>
        <v>35</v>
      </c>
      <c r="AE153" s="106" t="str">
        <f t="shared" si="38"/>
        <v/>
      </c>
      <c r="AF153" s="113" t="str">
        <f t="shared" si="39"/>
        <v/>
      </c>
      <c r="AG153" s="113" t="str">
        <f t="shared" si="40"/>
        <v>NO</v>
      </c>
      <c r="AH153" s="113" t="str">
        <f t="shared" si="41"/>
        <v>O</v>
      </c>
      <c r="AI153" s="113" t="str">
        <f t="shared" si="42"/>
        <v>S</v>
      </c>
      <c r="AJ153" s="116">
        <f t="shared" si="43"/>
        <v>0</v>
      </c>
      <c r="AK153" s="116">
        <f t="shared" si="44"/>
        <v>0</v>
      </c>
      <c r="AL153" s="116">
        <f t="shared" si="45"/>
        <v>0</v>
      </c>
      <c r="AM153" s="119">
        <f t="shared" si="46"/>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2"/>
        <v/>
      </c>
      <c r="Z154" s="45" t="str">
        <f t="shared" si="33"/>
        <v/>
      </c>
      <c r="AA154" s="55" t="str">
        <f t="shared" si="34"/>
        <v>ES</v>
      </c>
      <c r="AB154" s="57" t="str">
        <f t="shared" si="35"/>
        <v>2</v>
      </c>
      <c r="AC154" s="55" t="str">
        <f t="shared" si="36"/>
        <v>Sin observaciones</v>
      </c>
      <c r="AD154" s="106" t="str">
        <f t="shared" si="37"/>
        <v>35</v>
      </c>
      <c r="AE154" s="106" t="str">
        <f t="shared" si="38"/>
        <v/>
      </c>
      <c r="AF154" s="113" t="str">
        <f t="shared" si="39"/>
        <v/>
      </c>
      <c r="AG154" s="113" t="str">
        <f t="shared" si="40"/>
        <v>NO</v>
      </c>
      <c r="AH154" s="113" t="str">
        <f t="shared" si="41"/>
        <v>O</v>
      </c>
      <c r="AI154" s="113" t="str">
        <f t="shared" si="42"/>
        <v>S</v>
      </c>
      <c r="AJ154" s="116">
        <f t="shared" si="43"/>
        <v>0</v>
      </c>
      <c r="AK154" s="116">
        <f t="shared" si="44"/>
        <v>0</v>
      </c>
      <c r="AL154" s="116">
        <f t="shared" si="45"/>
        <v>0</v>
      </c>
      <c r="AM154" s="119">
        <f t="shared" si="46"/>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2"/>
        <v/>
      </c>
      <c r="Z155" s="45" t="str">
        <f t="shared" si="33"/>
        <v/>
      </c>
      <c r="AA155" s="55" t="str">
        <f t="shared" si="34"/>
        <v>ES</v>
      </c>
      <c r="AB155" s="57" t="str">
        <f t="shared" si="35"/>
        <v>2</v>
      </c>
      <c r="AC155" s="55" t="str">
        <f t="shared" si="36"/>
        <v>Sin observaciones</v>
      </c>
      <c r="AD155" s="106" t="str">
        <f t="shared" si="37"/>
        <v>35</v>
      </c>
      <c r="AE155" s="106" t="str">
        <f t="shared" si="38"/>
        <v/>
      </c>
      <c r="AF155" s="113" t="str">
        <f t="shared" si="39"/>
        <v/>
      </c>
      <c r="AG155" s="113" t="str">
        <f t="shared" si="40"/>
        <v>NO</v>
      </c>
      <c r="AH155" s="113" t="str">
        <f t="shared" si="41"/>
        <v>O</v>
      </c>
      <c r="AI155" s="113" t="str">
        <f t="shared" si="42"/>
        <v>S</v>
      </c>
      <c r="AJ155" s="116">
        <f t="shared" si="43"/>
        <v>0</v>
      </c>
      <c r="AK155" s="116">
        <f t="shared" si="44"/>
        <v>0</v>
      </c>
      <c r="AL155" s="116">
        <f t="shared" si="45"/>
        <v>0</v>
      </c>
      <c r="AM155" s="119">
        <f t="shared" si="46"/>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2"/>
        <v/>
      </c>
      <c r="Z156" s="45" t="str">
        <f t="shared" si="33"/>
        <v/>
      </c>
      <c r="AA156" s="55" t="str">
        <f t="shared" si="34"/>
        <v>ES</v>
      </c>
      <c r="AB156" s="57" t="str">
        <f t="shared" si="35"/>
        <v>2</v>
      </c>
      <c r="AC156" s="55" t="str">
        <f t="shared" si="36"/>
        <v>Sin observaciones</v>
      </c>
      <c r="AD156" s="106" t="str">
        <f t="shared" si="37"/>
        <v>35</v>
      </c>
      <c r="AE156" s="106" t="str">
        <f t="shared" si="38"/>
        <v/>
      </c>
      <c r="AF156" s="113" t="str">
        <f t="shared" si="39"/>
        <v/>
      </c>
      <c r="AG156" s="113" t="str">
        <f t="shared" si="40"/>
        <v>NO</v>
      </c>
      <c r="AH156" s="113" t="str">
        <f t="shared" si="41"/>
        <v>O</v>
      </c>
      <c r="AI156" s="113" t="str">
        <f t="shared" si="42"/>
        <v>S</v>
      </c>
      <c r="AJ156" s="116">
        <f t="shared" si="43"/>
        <v>0</v>
      </c>
      <c r="AK156" s="116">
        <f t="shared" si="44"/>
        <v>0</v>
      </c>
      <c r="AL156" s="116">
        <f t="shared" si="45"/>
        <v>0</v>
      </c>
      <c r="AM156" s="119">
        <f t="shared" si="46"/>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2"/>
        <v/>
      </c>
      <c r="Z157" s="45" t="str">
        <f t="shared" si="33"/>
        <v/>
      </c>
      <c r="AA157" s="55" t="str">
        <f t="shared" si="34"/>
        <v>ES</v>
      </c>
      <c r="AB157" s="57" t="str">
        <f t="shared" si="35"/>
        <v>2</v>
      </c>
      <c r="AC157" s="55" t="str">
        <f t="shared" si="36"/>
        <v>Sin observaciones</v>
      </c>
      <c r="AD157" s="106" t="str">
        <f t="shared" si="37"/>
        <v>35</v>
      </c>
      <c r="AE157" s="106" t="str">
        <f t="shared" si="38"/>
        <v/>
      </c>
      <c r="AF157" s="113" t="str">
        <f t="shared" si="39"/>
        <v/>
      </c>
      <c r="AG157" s="113" t="str">
        <f t="shared" si="40"/>
        <v>NO</v>
      </c>
      <c r="AH157" s="113" t="str">
        <f t="shared" si="41"/>
        <v>O</v>
      </c>
      <c r="AI157" s="113" t="str">
        <f t="shared" si="42"/>
        <v>S</v>
      </c>
      <c r="AJ157" s="116">
        <f t="shared" si="43"/>
        <v>0</v>
      </c>
      <c r="AK157" s="116">
        <f t="shared" si="44"/>
        <v>0</v>
      </c>
      <c r="AL157" s="116">
        <f t="shared" si="45"/>
        <v>0</v>
      </c>
      <c r="AM157" s="119">
        <f t="shared" si="46"/>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2"/>
        <v/>
      </c>
      <c r="Z158" s="45" t="str">
        <f t="shared" si="33"/>
        <v/>
      </c>
      <c r="AA158" s="55" t="str">
        <f t="shared" si="34"/>
        <v>ES</v>
      </c>
      <c r="AB158" s="57" t="str">
        <f t="shared" si="35"/>
        <v>2</v>
      </c>
      <c r="AC158" s="55" t="str">
        <f t="shared" si="36"/>
        <v>Sin observaciones</v>
      </c>
      <c r="AD158" s="106" t="str">
        <f t="shared" si="37"/>
        <v>35</v>
      </c>
      <c r="AE158" s="106" t="str">
        <f t="shared" si="38"/>
        <v/>
      </c>
      <c r="AF158" s="113" t="str">
        <f t="shared" si="39"/>
        <v/>
      </c>
      <c r="AG158" s="113" t="str">
        <f t="shared" si="40"/>
        <v>NO</v>
      </c>
      <c r="AH158" s="113" t="str">
        <f t="shared" si="41"/>
        <v>O</v>
      </c>
      <c r="AI158" s="113" t="str">
        <f t="shared" si="42"/>
        <v>S</v>
      </c>
      <c r="AJ158" s="116">
        <f t="shared" si="43"/>
        <v>0</v>
      </c>
      <c r="AK158" s="116">
        <f t="shared" si="44"/>
        <v>0</v>
      </c>
      <c r="AL158" s="116">
        <f t="shared" si="45"/>
        <v>0</v>
      </c>
      <c r="AM158" s="119">
        <f t="shared" si="46"/>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2"/>
        <v/>
      </c>
      <c r="Z159" s="45" t="str">
        <f t="shared" si="33"/>
        <v/>
      </c>
      <c r="AA159" s="55" t="str">
        <f t="shared" si="34"/>
        <v>ES</v>
      </c>
      <c r="AB159" s="57" t="str">
        <f t="shared" si="35"/>
        <v>2</v>
      </c>
      <c r="AC159" s="55" t="str">
        <f t="shared" si="36"/>
        <v>Sin observaciones</v>
      </c>
      <c r="AD159" s="106" t="str">
        <f t="shared" si="37"/>
        <v>35</v>
      </c>
      <c r="AE159" s="106" t="str">
        <f t="shared" si="38"/>
        <v/>
      </c>
      <c r="AF159" s="113" t="str">
        <f t="shared" si="39"/>
        <v/>
      </c>
      <c r="AG159" s="113" t="str">
        <f t="shared" si="40"/>
        <v>NO</v>
      </c>
      <c r="AH159" s="113" t="str">
        <f t="shared" si="41"/>
        <v>O</v>
      </c>
      <c r="AI159" s="113" t="str">
        <f t="shared" si="42"/>
        <v>S</v>
      </c>
      <c r="AJ159" s="116">
        <f t="shared" si="43"/>
        <v>0</v>
      </c>
      <c r="AK159" s="116">
        <f t="shared" si="44"/>
        <v>0</v>
      </c>
      <c r="AL159" s="116">
        <f t="shared" si="45"/>
        <v>0</v>
      </c>
      <c r="AM159" s="119">
        <f t="shared" si="46"/>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2"/>
        <v/>
      </c>
      <c r="Z160" s="45" t="str">
        <f t="shared" si="33"/>
        <v/>
      </c>
      <c r="AA160" s="55" t="str">
        <f t="shared" si="34"/>
        <v>ES</v>
      </c>
      <c r="AB160" s="57" t="str">
        <f t="shared" si="35"/>
        <v>2</v>
      </c>
      <c r="AC160" s="55" t="str">
        <f t="shared" si="36"/>
        <v>Sin observaciones</v>
      </c>
      <c r="AD160" s="106" t="str">
        <f t="shared" si="37"/>
        <v>35</v>
      </c>
      <c r="AE160" s="106" t="str">
        <f t="shared" si="38"/>
        <v/>
      </c>
      <c r="AF160" s="113" t="str">
        <f t="shared" si="39"/>
        <v/>
      </c>
      <c r="AG160" s="113" t="str">
        <f t="shared" si="40"/>
        <v>NO</v>
      </c>
      <c r="AH160" s="113" t="str">
        <f t="shared" si="41"/>
        <v>O</v>
      </c>
      <c r="AI160" s="113" t="str">
        <f t="shared" si="42"/>
        <v>S</v>
      </c>
      <c r="AJ160" s="116">
        <f t="shared" si="43"/>
        <v>0</v>
      </c>
      <c r="AK160" s="116">
        <f t="shared" si="44"/>
        <v>0</v>
      </c>
      <c r="AL160" s="116">
        <f t="shared" si="45"/>
        <v>0</v>
      </c>
      <c r="AM160" s="119">
        <f t="shared" si="46"/>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2"/>
        <v/>
      </c>
      <c r="Z161" s="45" t="str">
        <f t="shared" si="33"/>
        <v/>
      </c>
      <c r="AA161" s="55" t="str">
        <f t="shared" si="34"/>
        <v>ES</v>
      </c>
      <c r="AB161" s="57" t="str">
        <f t="shared" si="35"/>
        <v>2</v>
      </c>
      <c r="AC161" s="55" t="str">
        <f t="shared" si="36"/>
        <v>Sin observaciones</v>
      </c>
      <c r="AD161" s="106" t="str">
        <f t="shared" si="37"/>
        <v>35</v>
      </c>
      <c r="AE161" s="106" t="str">
        <f t="shared" si="38"/>
        <v/>
      </c>
      <c r="AF161" s="113" t="str">
        <f t="shared" si="39"/>
        <v/>
      </c>
      <c r="AG161" s="113" t="str">
        <f t="shared" si="40"/>
        <v>NO</v>
      </c>
      <c r="AH161" s="113" t="str">
        <f t="shared" si="41"/>
        <v>O</v>
      </c>
      <c r="AI161" s="113" t="str">
        <f t="shared" si="42"/>
        <v>S</v>
      </c>
      <c r="AJ161" s="116">
        <f t="shared" si="43"/>
        <v>0</v>
      </c>
      <c r="AK161" s="116">
        <f t="shared" si="44"/>
        <v>0</v>
      </c>
      <c r="AL161" s="116">
        <f t="shared" si="45"/>
        <v>0</v>
      </c>
      <c r="AM161" s="119">
        <f t="shared" si="46"/>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2"/>
        <v/>
      </c>
      <c r="Z162" s="45" t="str">
        <f t="shared" si="33"/>
        <v/>
      </c>
      <c r="AA162" s="55" t="str">
        <f t="shared" si="34"/>
        <v>ES</v>
      </c>
      <c r="AB162" s="57" t="str">
        <f t="shared" si="35"/>
        <v>2</v>
      </c>
      <c r="AC162" s="55" t="str">
        <f t="shared" si="36"/>
        <v>Sin observaciones</v>
      </c>
      <c r="AD162" s="106" t="str">
        <f t="shared" si="37"/>
        <v>35</v>
      </c>
      <c r="AE162" s="106" t="str">
        <f t="shared" si="38"/>
        <v/>
      </c>
      <c r="AF162" s="113" t="str">
        <f t="shared" si="39"/>
        <v/>
      </c>
      <c r="AG162" s="113" t="str">
        <f t="shared" si="40"/>
        <v>NO</v>
      </c>
      <c r="AH162" s="113" t="str">
        <f t="shared" si="41"/>
        <v>O</v>
      </c>
      <c r="AI162" s="113" t="str">
        <f t="shared" si="42"/>
        <v>S</v>
      </c>
      <c r="AJ162" s="116">
        <f t="shared" si="43"/>
        <v>0</v>
      </c>
      <c r="AK162" s="116">
        <f t="shared" si="44"/>
        <v>0</v>
      </c>
      <c r="AL162" s="116">
        <f t="shared" si="45"/>
        <v>0</v>
      </c>
      <c r="AM162" s="119">
        <f t="shared" si="46"/>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2"/>
        <v/>
      </c>
      <c r="Z163" s="45" t="str">
        <f t="shared" si="33"/>
        <v/>
      </c>
      <c r="AA163" s="55" t="str">
        <f t="shared" si="34"/>
        <v>ES</v>
      </c>
      <c r="AB163" s="57" t="str">
        <f t="shared" si="35"/>
        <v>2</v>
      </c>
      <c r="AC163" s="55" t="str">
        <f t="shared" si="36"/>
        <v>Sin observaciones</v>
      </c>
      <c r="AD163" s="106" t="str">
        <f t="shared" si="37"/>
        <v>35</v>
      </c>
      <c r="AE163" s="106" t="str">
        <f t="shared" si="38"/>
        <v/>
      </c>
      <c r="AF163" s="113" t="str">
        <f t="shared" si="39"/>
        <v/>
      </c>
      <c r="AG163" s="113" t="str">
        <f t="shared" si="40"/>
        <v>NO</v>
      </c>
      <c r="AH163" s="113" t="str">
        <f t="shared" si="41"/>
        <v>O</v>
      </c>
      <c r="AI163" s="113" t="str">
        <f t="shared" si="42"/>
        <v>S</v>
      </c>
      <c r="AJ163" s="116">
        <f t="shared" si="43"/>
        <v>0</v>
      </c>
      <c r="AK163" s="116">
        <f t="shared" si="44"/>
        <v>0</v>
      </c>
      <c r="AL163" s="116">
        <f t="shared" si="45"/>
        <v>0</v>
      </c>
      <c r="AM163" s="119">
        <f t="shared" si="46"/>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2"/>
        <v/>
      </c>
      <c r="Z164" s="45" t="str">
        <f t="shared" si="33"/>
        <v/>
      </c>
      <c r="AA164" s="55" t="str">
        <f t="shared" si="34"/>
        <v>ES</v>
      </c>
      <c r="AB164" s="57" t="str">
        <f t="shared" si="35"/>
        <v>2</v>
      </c>
      <c r="AC164" s="55" t="str">
        <f t="shared" si="36"/>
        <v>Sin observaciones</v>
      </c>
      <c r="AD164" s="106" t="str">
        <f t="shared" si="37"/>
        <v>35</v>
      </c>
      <c r="AE164" s="106" t="str">
        <f t="shared" si="38"/>
        <v/>
      </c>
      <c r="AF164" s="113" t="str">
        <f t="shared" si="39"/>
        <v/>
      </c>
      <c r="AG164" s="113" t="str">
        <f t="shared" si="40"/>
        <v>NO</v>
      </c>
      <c r="AH164" s="113" t="str">
        <f t="shared" si="41"/>
        <v>O</v>
      </c>
      <c r="AI164" s="113" t="str">
        <f t="shared" si="42"/>
        <v>S</v>
      </c>
      <c r="AJ164" s="116">
        <f t="shared" si="43"/>
        <v>0</v>
      </c>
      <c r="AK164" s="116">
        <f t="shared" si="44"/>
        <v>0</v>
      </c>
      <c r="AL164" s="116">
        <f t="shared" si="45"/>
        <v>0</v>
      </c>
      <c r="AM164" s="119">
        <f t="shared" si="46"/>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2"/>
        <v/>
      </c>
      <c r="Z165" s="45" t="str">
        <f t="shared" si="33"/>
        <v/>
      </c>
      <c r="AA165" s="55" t="str">
        <f t="shared" si="34"/>
        <v>ES</v>
      </c>
      <c r="AB165" s="57" t="str">
        <f t="shared" si="35"/>
        <v>2</v>
      </c>
      <c r="AC165" s="55" t="str">
        <f t="shared" si="36"/>
        <v>Sin observaciones</v>
      </c>
      <c r="AD165" s="106" t="str">
        <f t="shared" si="37"/>
        <v>35</v>
      </c>
      <c r="AE165" s="106" t="str">
        <f t="shared" si="38"/>
        <v/>
      </c>
      <c r="AF165" s="113" t="str">
        <f t="shared" si="39"/>
        <v/>
      </c>
      <c r="AG165" s="113" t="str">
        <f t="shared" si="40"/>
        <v>NO</v>
      </c>
      <c r="AH165" s="113" t="str">
        <f t="shared" si="41"/>
        <v>O</v>
      </c>
      <c r="AI165" s="113" t="str">
        <f t="shared" si="42"/>
        <v>S</v>
      </c>
      <c r="AJ165" s="116">
        <f t="shared" si="43"/>
        <v>0</v>
      </c>
      <c r="AK165" s="116">
        <f t="shared" si="44"/>
        <v>0</v>
      </c>
      <c r="AL165" s="116">
        <f t="shared" si="45"/>
        <v>0</v>
      </c>
      <c r="AM165" s="119">
        <f t="shared" si="46"/>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2"/>
        <v/>
      </c>
      <c r="Z166" s="45" t="str">
        <f t="shared" si="33"/>
        <v/>
      </c>
      <c r="AA166" s="55" t="str">
        <f t="shared" si="34"/>
        <v>ES</v>
      </c>
      <c r="AB166" s="57" t="str">
        <f t="shared" si="35"/>
        <v>2</v>
      </c>
      <c r="AC166" s="55" t="str">
        <f t="shared" si="36"/>
        <v>Sin observaciones</v>
      </c>
      <c r="AD166" s="106" t="str">
        <f t="shared" si="37"/>
        <v>35</v>
      </c>
      <c r="AE166" s="106" t="str">
        <f t="shared" si="38"/>
        <v/>
      </c>
      <c r="AF166" s="113" t="str">
        <f t="shared" si="39"/>
        <v/>
      </c>
      <c r="AG166" s="113" t="str">
        <f t="shared" si="40"/>
        <v>NO</v>
      </c>
      <c r="AH166" s="113" t="str">
        <f t="shared" si="41"/>
        <v>O</v>
      </c>
      <c r="AI166" s="113" t="str">
        <f t="shared" si="42"/>
        <v>S</v>
      </c>
      <c r="AJ166" s="116">
        <f t="shared" si="43"/>
        <v>0</v>
      </c>
      <c r="AK166" s="116">
        <f t="shared" si="44"/>
        <v>0</v>
      </c>
      <c r="AL166" s="116">
        <f t="shared" si="45"/>
        <v>0</v>
      </c>
      <c r="AM166" s="119">
        <f t="shared" si="46"/>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2"/>
        <v/>
      </c>
      <c r="Z167" s="45" t="str">
        <f t="shared" si="33"/>
        <v/>
      </c>
      <c r="AA167" s="55" t="str">
        <f t="shared" si="34"/>
        <v>ES</v>
      </c>
      <c r="AB167" s="57" t="str">
        <f t="shared" si="35"/>
        <v>2</v>
      </c>
      <c r="AC167" s="55" t="str">
        <f t="shared" si="36"/>
        <v>Sin observaciones</v>
      </c>
      <c r="AD167" s="106" t="str">
        <f t="shared" si="37"/>
        <v>35</v>
      </c>
      <c r="AE167" s="106" t="str">
        <f t="shared" si="38"/>
        <v/>
      </c>
      <c r="AF167" s="113" t="str">
        <f t="shared" si="39"/>
        <v/>
      </c>
      <c r="AG167" s="113" t="str">
        <f t="shared" si="40"/>
        <v>NO</v>
      </c>
      <c r="AH167" s="113" t="str">
        <f t="shared" si="41"/>
        <v>O</v>
      </c>
      <c r="AI167" s="113" t="str">
        <f t="shared" si="42"/>
        <v>S</v>
      </c>
      <c r="AJ167" s="116">
        <f t="shared" si="43"/>
        <v>0</v>
      </c>
      <c r="AK167" s="116">
        <f t="shared" si="44"/>
        <v>0</v>
      </c>
      <c r="AL167" s="116">
        <f t="shared" si="45"/>
        <v>0</v>
      </c>
      <c r="AM167" s="119">
        <f t="shared" si="46"/>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2"/>
        <v/>
      </c>
      <c r="Z168" s="45" t="str">
        <f t="shared" si="33"/>
        <v/>
      </c>
      <c r="AA168" s="55" t="str">
        <f t="shared" si="34"/>
        <v>ES</v>
      </c>
      <c r="AB168" s="57" t="str">
        <f t="shared" si="35"/>
        <v>2</v>
      </c>
      <c r="AC168" s="55" t="str">
        <f t="shared" si="36"/>
        <v>Sin observaciones</v>
      </c>
      <c r="AD168" s="106" t="str">
        <f t="shared" si="37"/>
        <v>35</v>
      </c>
      <c r="AE168" s="106" t="str">
        <f t="shared" si="38"/>
        <v/>
      </c>
      <c r="AF168" s="113" t="str">
        <f t="shared" si="39"/>
        <v/>
      </c>
      <c r="AG168" s="113" t="str">
        <f t="shared" si="40"/>
        <v>NO</v>
      </c>
      <c r="AH168" s="113" t="str">
        <f t="shared" si="41"/>
        <v>O</v>
      </c>
      <c r="AI168" s="113" t="str">
        <f t="shared" si="42"/>
        <v>S</v>
      </c>
      <c r="AJ168" s="116">
        <f t="shared" si="43"/>
        <v>0</v>
      </c>
      <c r="AK168" s="116">
        <f t="shared" si="44"/>
        <v>0</v>
      </c>
      <c r="AL168" s="116">
        <f t="shared" si="45"/>
        <v>0</v>
      </c>
      <c r="AM168" s="119">
        <f t="shared" si="46"/>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2"/>
        <v/>
      </c>
      <c r="Z169" s="45" t="str">
        <f t="shared" si="33"/>
        <v/>
      </c>
      <c r="AA169" s="55" t="str">
        <f t="shared" si="34"/>
        <v>ES</v>
      </c>
      <c r="AB169" s="57" t="str">
        <f t="shared" si="35"/>
        <v>2</v>
      </c>
      <c r="AC169" s="55" t="str">
        <f t="shared" si="36"/>
        <v>Sin observaciones</v>
      </c>
      <c r="AD169" s="106" t="str">
        <f t="shared" si="37"/>
        <v>35</v>
      </c>
      <c r="AE169" s="106" t="str">
        <f t="shared" si="38"/>
        <v/>
      </c>
      <c r="AF169" s="113" t="str">
        <f t="shared" si="39"/>
        <v/>
      </c>
      <c r="AG169" s="113" t="str">
        <f t="shared" si="40"/>
        <v>NO</v>
      </c>
      <c r="AH169" s="113" t="str">
        <f t="shared" si="41"/>
        <v>O</v>
      </c>
      <c r="AI169" s="113" t="str">
        <f t="shared" si="42"/>
        <v>S</v>
      </c>
      <c r="AJ169" s="116">
        <f t="shared" si="43"/>
        <v>0</v>
      </c>
      <c r="AK169" s="116">
        <f t="shared" si="44"/>
        <v>0</v>
      </c>
      <c r="AL169" s="116">
        <f t="shared" si="45"/>
        <v>0</v>
      </c>
      <c r="AM169" s="119">
        <f t="shared" si="46"/>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2"/>
        <v/>
      </c>
      <c r="Z170" s="45" t="str">
        <f t="shared" si="33"/>
        <v/>
      </c>
      <c r="AA170" s="55" t="str">
        <f t="shared" si="34"/>
        <v>ES</v>
      </c>
      <c r="AB170" s="57" t="str">
        <f t="shared" si="35"/>
        <v>2</v>
      </c>
      <c r="AC170" s="55" t="str">
        <f t="shared" si="36"/>
        <v>Sin observaciones</v>
      </c>
      <c r="AD170" s="106" t="str">
        <f t="shared" si="37"/>
        <v>35</v>
      </c>
      <c r="AE170" s="106" t="str">
        <f t="shared" si="38"/>
        <v/>
      </c>
      <c r="AF170" s="113" t="str">
        <f t="shared" si="39"/>
        <v/>
      </c>
      <c r="AG170" s="113" t="str">
        <f t="shared" si="40"/>
        <v>NO</v>
      </c>
      <c r="AH170" s="113" t="str">
        <f t="shared" si="41"/>
        <v>O</v>
      </c>
      <c r="AI170" s="113" t="str">
        <f t="shared" si="42"/>
        <v>S</v>
      </c>
      <c r="AJ170" s="116">
        <f t="shared" si="43"/>
        <v>0</v>
      </c>
      <c r="AK170" s="116">
        <f t="shared" si="44"/>
        <v>0</v>
      </c>
      <c r="AL170" s="116">
        <f t="shared" si="45"/>
        <v>0</v>
      </c>
      <c r="AM170" s="119">
        <f t="shared" si="46"/>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2"/>
        <v/>
      </c>
      <c r="Z171" s="45" t="str">
        <f t="shared" si="33"/>
        <v/>
      </c>
      <c r="AA171" s="55" t="str">
        <f t="shared" si="34"/>
        <v>ES</v>
      </c>
      <c r="AB171" s="57" t="str">
        <f t="shared" si="35"/>
        <v>2</v>
      </c>
      <c r="AC171" s="55" t="str">
        <f t="shared" si="36"/>
        <v>Sin observaciones</v>
      </c>
      <c r="AD171" s="106" t="str">
        <f t="shared" si="37"/>
        <v>35</v>
      </c>
      <c r="AE171" s="106" t="str">
        <f t="shared" si="38"/>
        <v/>
      </c>
      <c r="AF171" s="113" t="str">
        <f t="shared" si="39"/>
        <v/>
      </c>
      <c r="AG171" s="113" t="str">
        <f t="shared" si="40"/>
        <v>NO</v>
      </c>
      <c r="AH171" s="113" t="str">
        <f t="shared" si="41"/>
        <v>O</v>
      </c>
      <c r="AI171" s="113" t="str">
        <f t="shared" si="42"/>
        <v>S</v>
      </c>
      <c r="AJ171" s="116">
        <f t="shared" si="43"/>
        <v>0</v>
      </c>
      <c r="AK171" s="116">
        <f t="shared" si="44"/>
        <v>0</v>
      </c>
      <c r="AL171" s="116">
        <f t="shared" si="45"/>
        <v>0</v>
      </c>
      <c r="AM171" s="119">
        <f t="shared" si="46"/>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2"/>
        <v/>
      </c>
      <c r="Z172" s="45" t="str">
        <f t="shared" si="33"/>
        <v/>
      </c>
      <c r="AA172" s="55" t="str">
        <f t="shared" si="34"/>
        <v>ES</v>
      </c>
      <c r="AB172" s="57" t="str">
        <f t="shared" si="35"/>
        <v>2</v>
      </c>
      <c r="AC172" s="55" t="str">
        <f t="shared" si="36"/>
        <v>Sin observaciones</v>
      </c>
      <c r="AD172" s="106" t="str">
        <f t="shared" si="37"/>
        <v>35</v>
      </c>
      <c r="AE172" s="106" t="str">
        <f t="shared" si="38"/>
        <v/>
      </c>
      <c r="AF172" s="113" t="str">
        <f t="shared" si="39"/>
        <v/>
      </c>
      <c r="AG172" s="113" t="str">
        <f t="shared" si="40"/>
        <v>NO</v>
      </c>
      <c r="AH172" s="113" t="str">
        <f t="shared" si="41"/>
        <v>O</v>
      </c>
      <c r="AI172" s="113" t="str">
        <f t="shared" si="42"/>
        <v>S</v>
      </c>
      <c r="AJ172" s="116">
        <f t="shared" si="43"/>
        <v>0</v>
      </c>
      <c r="AK172" s="116">
        <f t="shared" si="44"/>
        <v>0</v>
      </c>
      <c r="AL172" s="116">
        <f t="shared" si="45"/>
        <v>0</v>
      </c>
      <c r="AM172" s="119">
        <f t="shared" si="46"/>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2"/>
        <v/>
      </c>
      <c r="Z173" s="45" t="str">
        <f t="shared" si="33"/>
        <v/>
      </c>
      <c r="AA173" s="55" t="str">
        <f t="shared" si="34"/>
        <v>ES</v>
      </c>
      <c r="AB173" s="57" t="str">
        <f t="shared" si="35"/>
        <v>2</v>
      </c>
      <c r="AC173" s="55" t="str">
        <f t="shared" si="36"/>
        <v>Sin observaciones</v>
      </c>
      <c r="AD173" s="106" t="str">
        <f t="shared" si="37"/>
        <v>35</v>
      </c>
      <c r="AE173" s="106" t="str">
        <f t="shared" si="38"/>
        <v/>
      </c>
      <c r="AF173" s="113" t="str">
        <f t="shared" si="39"/>
        <v/>
      </c>
      <c r="AG173" s="113" t="str">
        <f t="shared" si="40"/>
        <v>NO</v>
      </c>
      <c r="AH173" s="113" t="str">
        <f t="shared" si="41"/>
        <v>O</v>
      </c>
      <c r="AI173" s="113" t="str">
        <f t="shared" si="42"/>
        <v>S</v>
      </c>
      <c r="AJ173" s="116">
        <f t="shared" si="43"/>
        <v>0</v>
      </c>
      <c r="AK173" s="116">
        <f t="shared" si="44"/>
        <v>0</v>
      </c>
      <c r="AL173" s="116">
        <f t="shared" si="45"/>
        <v>0</v>
      </c>
      <c r="AM173" s="119">
        <f t="shared" si="46"/>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2"/>
        <v/>
      </c>
      <c r="Z174" s="45" t="str">
        <f t="shared" si="33"/>
        <v/>
      </c>
      <c r="AA174" s="55" t="str">
        <f t="shared" si="34"/>
        <v>ES</v>
      </c>
      <c r="AB174" s="57" t="str">
        <f t="shared" si="35"/>
        <v>2</v>
      </c>
      <c r="AC174" s="55" t="str">
        <f t="shared" si="36"/>
        <v>Sin observaciones</v>
      </c>
      <c r="AD174" s="106" t="str">
        <f t="shared" si="37"/>
        <v>35</v>
      </c>
      <c r="AE174" s="106" t="str">
        <f t="shared" si="38"/>
        <v/>
      </c>
      <c r="AF174" s="113" t="str">
        <f t="shared" si="39"/>
        <v/>
      </c>
      <c r="AG174" s="113" t="str">
        <f t="shared" si="40"/>
        <v>NO</v>
      </c>
      <c r="AH174" s="113" t="str">
        <f t="shared" si="41"/>
        <v>O</v>
      </c>
      <c r="AI174" s="113" t="str">
        <f t="shared" si="42"/>
        <v>S</v>
      </c>
      <c r="AJ174" s="116">
        <f t="shared" si="43"/>
        <v>0</v>
      </c>
      <c r="AK174" s="116">
        <f t="shared" si="44"/>
        <v>0</v>
      </c>
      <c r="AL174" s="116">
        <f t="shared" si="45"/>
        <v>0</v>
      </c>
      <c r="AM174" s="119">
        <f t="shared" si="46"/>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2"/>
        <v/>
      </c>
      <c r="Z175" s="45" t="str">
        <f t="shared" si="33"/>
        <v/>
      </c>
      <c r="AA175" s="55" t="str">
        <f t="shared" si="34"/>
        <v>ES</v>
      </c>
      <c r="AB175" s="57" t="str">
        <f t="shared" si="35"/>
        <v>2</v>
      </c>
      <c r="AC175" s="55" t="str">
        <f t="shared" si="36"/>
        <v>Sin observaciones</v>
      </c>
      <c r="AD175" s="106" t="str">
        <f t="shared" si="37"/>
        <v>35</v>
      </c>
      <c r="AE175" s="106" t="str">
        <f t="shared" si="38"/>
        <v/>
      </c>
      <c r="AF175" s="113" t="str">
        <f t="shared" si="39"/>
        <v/>
      </c>
      <c r="AG175" s="113" t="str">
        <f t="shared" si="40"/>
        <v>NO</v>
      </c>
      <c r="AH175" s="113" t="str">
        <f t="shared" si="41"/>
        <v>O</v>
      </c>
      <c r="AI175" s="113" t="str">
        <f t="shared" si="42"/>
        <v>S</v>
      </c>
      <c r="AJ175" s="116">
        <f t="shared" si="43"/>
        <v>0</v>
      </c>
      <c r="AK175" s="116">
        <f t="shared" si="44"/>
        <v>0</v>
      </c>
      <c r="AL175" s="116">
        <f t="shared" si="45"/>
        <v>0</v>
      </c>
      <c r="AM175" s="119">
        <f t="shared" si="46"/>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2"/>
        <v/>
      </c>
      <c r="Z176" s="45" t="str">
        <f t="shared" si="33"/>
        <v/>
      </c>
      <c r="AA176" s="55" t="str">
        <f t="shared" si="34"/>
        <v>ES</v>
      </c>
      <c r="AB176" s="57" t="str">
        <f t="shared" si="35"/>
        <v>2</v>
      </c>
      <c r="AC176" s="55" t="str">
        <f t="shared" si="36"/>
        <v>Sin observaciones</v>
      </c>
      <c r="AD176" s="106" t="str">
        <f t="shared" si="37"/>
        <v>35</v>
      </c>
      <c r="AE176" s="106" t="str">
        <f t="shared" si="38"/>
        <v/>
      </c>
      <c r="AF176" s="113" t="str">
        <f t="shared" si="39"/>
        <v/>
      </c>
      <c r="AG176" s="113" t="str">
        <f t="shared" si="40"/>
        <v>NO</v>
      </c>
      <c r="AH176" s="113" t="str">
        <f t="shared" si="41"/>
        <v>O</v>
      </c>
      <c r="AI176" s="113" t="str">
        <f t="shared" si="42"/>
        <v>S</v>
      </c>
      <c r="AJ176" s="116">
        <f t="shared" si="43"/>
        <v>0</v>
      </c>
      <c r="AK176" s="116">
        <f t="shared" si="44"/>
        <v>0</v>
      </c>
      <c r="AL176" s="116">
        <f t="shared" si="45"/>
        <v>0</v>
      </c>
      <c r="AM176" s="119">
        <f t="shared" si="46"/>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2"/>
        <v/>
      </c>
      <c r="Z177" s="45" t="str">
        <f t="shared" si="33"/>
        <v/>
      </c>
      <c r="AA177" s="55" t="str">
        <f t="shared" si="34"/>
        <v>ES</v>
      </c>
      <c r="AB177" s="57" t="str">
        <f t="shared" si="35"/>
        <v>2</v>
      </c>
      <c r="AC177" s="55" t="str">
        <f t="shared" si="36"/>
        <v>Sin observaciones</v>
      </c>
      <c r="AD177" s="106" t="str">
        <f t="shared" si="37"/>
        <v>35</v>
      </c>
      <c r="AE177" s="106" t="str">
        <f t="shared" si="38"/>
        <v/>
      </c>
      <c r="AF177" s="113" t="str">
        <f t="shared" si="39"/>
        <v/>
      </c>
      <c r="AG177" s="113" t="str">
        <f t="shared" si="40"/>
        <v>NO</v>
      </c>
      <c r="AH177" s="113" t="str">
        <f t="shared" si="41"/>
        <v>O</v>
      </c>
      <c r="AI177" s="113" t="str">
        <f t="shared" si="42"/>
        <v>S</v>
      </c>
      <c r="AJ177" s="116">
        <f t="shared" si="43"/>
        <v>0</v>
      </c>
      <c r="AK177" s="116">
        <f t="shared" si="44"/>
        <v>0</v>
      </c>
      <c r="AL177" s="116">
        <f t="shared" si="45"/>
        <v>0</v>
      </c>
      <c r="AM177" s="119">
        <f t="shared" si="46"/>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2"/>
        <v/>
      </c>
      <c r="Z178" s="45" t="str">
        <f t="shared" si="33"/>
        <v/>
      </c>
      <c r="AA178" s="55" t="str">
        <f t="shared" si="34"/>
        <v>ES</v>
      </c>
      <c r="AB178" s="57" t="str">
        <f t="shared" si="35"/>
        <v>2</v>
      </c>
      <c r="AC178" s="55" t="str">
        <f t="shared" si="36"/>
        <v>Sin observaciones</v>
      </c>
      <c r="AD178" s="106" t="str">
        <f t="shared" si="37"/>
        <v>35</v>
      </c>
      <c r="AE178" s="106" t="str">
        <f t="shared" si="38"/>
        <v/>
      </c>
      <c r="AF178" s="113" t="str">
        <f t="shared" si="39"/>
        <v/>
      </c>
      <c r="AG178" s="113" t="str">
        <f t="shared" si="40"/>
        <v>NO</v>
      </c>
      <c r="AH178" s="113" t="str">
        <f t="shared" si="41"/>
        <v>O</v>
      </c>
      <c r="AI178" s="113" t="str">
        <f t="shared" si="42"/>
        <v>S</v>
      </c>
      <c r="AJ178" s="116">
        <f t="shared" si="43"/>
        <v>0</v>
      </c>
      <c r="AK178" s="116">
        <f t="shared" si="44"/>
        <v>0</v>
      </c>
      <c r="AL178" s="116">
        <f t="shared" si="45"/>
        <v>0</v>
      </c>
      <c r="AM178" s="119">
        <f t="shared" si="46"/>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2"/>
        <v/>
      </c>
      <c r="Z179" s="45" t="str">
        <f t="shared" si="33"/>
        <v/>
      </c>
      <c r="AA179" s="55" t="str">
        <f t="shared" si="34"/>
        <v>ES</v>
      </c>
      <c r="AB179" s="57" t="str">
        <f t="shared" si="35"/>
        <v>2</v>
      </c>
      <c r="AC179" s="55" t="str">
        <f t="shared" si="36"/>
        <v>Sin observaciones</v>
      </c>
      <c r="AD179" s="106" t="str">
        <f t="shared" si="37"/>
        <v>35</v>
      </c>
      <c r="AE179" s="106" t="str">
        <f t="shared" si="38"/>
        <v/>
      </c>
      <c r="AF179" s="113" t="str">
        <f t="shared" si="39"/>
        <v/>
      </c>
      <c r="AG179" s="113" t="str">
        <f t="shared" si="40"/>
        <v>NO</v>
      </c>
      <c r="AH179" s="113" t="str">
        <f t="shared" si="41"/>
        <v>O</v>
      </c>
      <c r="AI179" s="113" t="str">
        <f t="shared" si="42"/>
        <v>S</v>
      </c>
      <c r="AJ179" s="116">
        <f t="shared" si="43"/>
        <v>0</v>
      </c>
      <c r="AK179" s="116">
        <f t="shared" si="44"/>
        <v>0</v>
      </c>
      <c r="AL179" s="116">
        <f t="shared" si="45"/>
        <v>0</v>
      </c>
      <c r="AM179" s="119">
        <f t="shared" si="46"/>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2"/>
        <v/>
      </c>
      <c r="Z180" s="45" t="str">
        <f t="shared" si="33"/>
        <v/>
      </c>
      <c r="AA180" s="55" t="str">
        <f t="shared" si="34"/>
        <v>ES</v>
      </c>
      <c r="AB180" s="57" t="str">
        <f t="shared" si="35"/>
        <v>2</v>
      </c>
      <c r="AC180" s="55" t="str">
        <f t="shared" si="36"/>
        <v>Sin observaciones</v>
      </c>
      <c r="AD180" s="106" t="str">
        <f t="shared" si="37"/>
        <v>35</v>
      </c>
      <c r="AE180" s="106" t="str">
        <f t="shared" si="38"/>
        <v/>
      </c>
      <c r="AF180" s="113" t="str">
        <f t="shared" si="39"/>
        <v/>
      </c>
      <c r="AG180" s="113" t="str">
        <f t="shared" si="40"/>
        <v>NO</v>
      </c>
      <c r="AH180" s="113" t="str">
        <f t="shared" si="41"/>
        <v>O</v>
      </c>
      <c r="AI180" s="113" t="str">
        <f t="shared" si="42"/>
        <v>S</v>
      </c>
      <c r="AJ180" s="116">
        <f t="shared" si="43"/>
        <v>0</v>
      </c>
      <c r="AK180" s="116">
        <f t="shared" si="44"/>
        <v>0</v>
      </c>
      <c r="AL180" s="116">
        <f t="shared" si="45"/>
        <v>0</v>
      </c>
      <c r="AM180" s="119">
        <f t="shared" si="46"/>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2"/>
        <v/>
      </c>
      <c r="Z181" s="45" t="str">
        <f t="shared" si="33"/>
        <v/>
      </c>
      <c r="AA181" s="55" t="str">
        <f t="shared" si="34"/>
        <v>ES</v>
      </c>
      <c r="AB181" s="57" t="str">
        <f t="shared" si="35"/>
        <v>2</v>
      </c>
      <c r="AC181" s="55" t="str">
        <f t="shared" si="36"/>
        <v>Sin observaciones</v>
      </c>
      <c r="AD181" s="106" t="str">
        <f t="shared" si="37"/>
        <v>35</v>
      </c>
      <c r="AE181" s="106" t="str">
        <f t="shared" si="38"/>
        <v/>
      </c>
      <c r="AF181" s="113" t="str">
        <f t="shared" si="39"/>
        <v/>
      </c>
      <c r="AG181" s="113" t="str">
        <f t="shared" si="40"/>
        <v>NO</v>
      </c>
      <c r="AH181" s="113" t="str">
        <f t="shared" si="41"/>
        <v>O</v>
      </c>
      <c r="AI181" s="113" t="str">
        <f t="shared" si="42"/>
        <v>S</v>
      </c>
      <c r="AJ181" s="116">
        <f t="shared" si="43"/>
        <v>0</v>
      </c>
      <c r="AK181" s="116">
        <f t="shared" si="44"/>
        <v>0</v>
      </c>
      <c r="AL181" s="116">
        <f t="shared" si="45"/>
        <v>0</v>
      </c>
      <c r="AM181" s="119">
        <f t="shared" si="46"/>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2"/>
        <v/>
      </c>
      <c r="Z182" s="45" t="str">
        <f t="shared" si="33"/>
        <v/>
      </c>
      <c r="AA182" s="55" t="str">
        <f t="shared" si="34"/>
        <v>ES</v>
      </c>
      <c r="AB182" s="57" t="str">
        <f t="shared" si="35"/>
        <v>2</v>
      </c>
      <c r="AC182" s="55" t="str">
        <f t="shared" si="36"/>
        <v>Sin observaciones</v>
      </c>
      <c r="AD182" s="106" t="str">
        <f t="shared" si="37"/>
        <v>35</v>
      </c>
      <c r="AE182" s="106" t="str">
        <f t="shared" si="38"/>
        <v/>
      </c>
      <c r="AF182" s="113" t="str">
        <f t="shared" si="39"/>
        <v/>
      </c>
      <c r="AG182" s="113" t="str">
        <f t="shared" si="40"/>
        <v>NO</v>
      </c>
      <c r="AH182" s="113" t="str">
        <f t="shared" si="41"/>
        <v>O</v>
      </c>
      <c r="AI182" s="113" t="str">
        <f t="shared" si="42"/>
        <v>S</v>
      </c>
      <c r="AJ182" s="116">
        <f t="shared" si="43"/>
        <v>0</v>
      </c>
      <c r="AK182" s="116">
        <f t="shared" si="44"/>
        <v>0</v>
      </c>
      <c r="AL182" s="116">
        <f t="shared" si="45"/>
        <v>0</v>
      </c>
      <c r="AM182" s="119">
        <f t="shared" si="46"/>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2"/>
        <v/>
      </c>
      <c r="Z183" s="45" t="str">
        <f t="shared" si="33"/>
        <v/>
      </c>
      <c r="AA183" s="55" t="str">
        <f t="shared" si="34"/>
        <v>ES</v>
      </c>
      <c r="AB183" s="57" t="str">
        <f t="shared" si="35"/>
        <v>2</v>
      </c>
      <c r="AC183" s="55" t="str">
        <f t="shared" si="36"/>
        <v>Sin observaciones</v>
      </c>
      <c r="AD183" s="106" t="str">
        <f t="shared" si="37"/>
        <v>35</v>
      </c>
      <c r="AE183" s="106" t="str">
        <f t="shared" si="38"/>
        <v/>
      </c>
      <c r="AF183" s="113" t="str">
        <f t="shared" si="39"/>
        <v/>
      </c>
      <c r="AG183" s="113" t="str">
        <f t="shared" si="40"/>
        <v>NO</v>
      </c>
      <c r="AH183" s="113" t="str">
        <f t="shared" si="41"/>
        <v>O</v>
      </c>
      <c r="AI183" s="113" t="str">
        <f t="shared" si="42"/>
        <v>S</v>
      </c>
      <c r="AJ183" s="116">
        <f t="shared" si="43"/>
        <v>0</v>
      </c>
      <c r="AK183" s="116">
        <f t="shared" si="44"/>
        <v>0</v>
      </c>
      <c r="AL183" s="116">
        <f t="shared" si="45"/>
        <v>0</v>
      </c>
      <c r="AM183" s="119">
        <f t="shared" si="46"/>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2"/>
        <v/>
      </c>
      <c r="Z184" s="45" t="str">
        <f t="shared" si="33"/>
        <v/>
      </c>
      <c r="AA184" s="55" t="str">
        <f t="shared" si="34"/>
        <v>ES</v>
      </c>
      <c r="AB184" s="57" t="str">
        <f t="shared" si="35"/>
        <v>2</v>
      </c>
      <c r="AC184" s="55" t="str">
        <f t="shared" si="36"/>
        <v>Sin observaciones</v>
      </c>
      <c r="AD184" s="106" t="str">
        <f t="shared" si="37"/>
        <v>35</v>
      </c>
      <c r="AE184" s="106" t="str">
        <f t="shared" si="38"/>
        <v/>
      </c>
      <c r="AF184" s="113" t="str">
        <f t="shared" si="39"/>
        <v/>
      </c>
      <c r="AG184" s="113" t="str">
        <f t="shared" si="40"/>
        <v>NO</v>
      </c>
      <c r="AH184" s="113" t="str">
        <f t="shared" si="41"/>
        <v>O</v>
      </c>
      <c r="AI184" s="113" t="str">
        <f t="shared" si="42"/>
        <v>S</v>
      </c>
      <c r="AJ184" s="116">
        <f t="shared" si="43"/>
        <v>0</v>
      </c>
      <c r="AK184" s="116">
        <f t="shared" si="44"/>
        <v>0</v>
      </c>
      <c r="AL184" s="116">
        <f t="shared" si="45"/>
        <v>0</v>
      </c>
      <c r="AM184" s="119">
        <f t="shared" si="46"/>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2"/>
        <v/>
      </c>
      <c r="Z185" s="45" t="str">
        <f t="shared" si="33"/>
        <v/>
      </c>
      <c r="AA185" s="55" t="str">
        <f t="shared" si="34"/>
        <v>ES</v>
      </c>
      <c r="AB185" s="57" t="str">
        <f t="shared" si="35"/>
        <v>2</v>
      </c>
      <c r="AC185" s="55" t="str">
        <f t="shared" si="36"/>
        <v>Sin observaciones</v>
      </c>
      <c r="AD185" s="106" t="str">
        <f t="shared" si="37"/>
        <v>35</v>
      </c>
      <c r="AE185" s="106" t="str">
        <f t="shared" si="38"/>
        <v/>
      </c>
      <c r="AF185" s="113" t="str">
        <f t="shared" si="39"/>
        <v/>
      </c>
      <c r="AG185" s="113" t="str">
        <f t="shared" si="40"/>
        <v>NO</v>
      </c>
      <c r="AH185" s="113" t="str">
        <f t="shared" si="41"/>
        <v>O</v>
      </c>
      <c r="AI185" s="113" t="str">
        <f t="shared" si="42"/>
        <v>S</v>
      </c>
      <c r="AJ185" s="116">
        <f t="shared" si="43"/>
        <v>0</v>
      </c>
      <c r="AK185" s="116">
        <f t="shared" si="44"/>
        <v>0</v>
      </c>
      <c r="AL185" s="116">
        <f t="shared" si="45"/>
        <v>0</v>
      </c>
      <c r="AM185" s="119">
        <f t="shared" si="46"/>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2"/>
        <v/>
      </c>
      <c r="Z186" s="45" t="str">
        <f t="shared" si="33"/>
        <v/>
      </c>
      <c r="AA186" s="55" t="str">
        <f t="shared" si="34"/>
        <v>ES</v>
      </c>
      <c r="AB186" s="57" t="str">
        <f t="shared" si="35"/>
        <v>2</v>
      </c>
      <c r="AC186" s="55" t="str">
        <f t="shared" si="36"/>
        <v>Sin observaciones</v>
      </c>
      <c r="AD186" s="106" t="str">
        <f t="shared" si="37"/>
        <v>35</v>
      </c>
      <c r="AE186" s="106" t="str">
        <f t="shared" si="38"/>
        <v/>
      </c>
      <c r="AF186" s="113" t="str">
        <f t="shared" si="39"/>
        <v/>
      </c>
      <c r="AG186" s="113" t="str">
        <f t="shared" si="40"/>
        <v>NO</v>
      </c>
      <c r="AH186" s="113" t="str">
        <f t="shared" si="41"/>
        <v>O</v>
      </c>
      <c r="AI186" s="113" t="str">
        <f t="shared" si="42"/>
        <v>S</v>
      </c>
      <c r="AJ186" s="116">
        <f t="shared" si="43"/>
        <v>0</v>
      </c>
      <c r="AK186" s="116">
        <f t="shared" si="44"/>
        <v>0</v>
      </c>
      <c r="AL186" s="116">
        <f t="shared" si="45"/>
        <v>0</v>
      </c>
      <c r="AM186" s="119">
        <f t="shared" si="46"/>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2"/>
        <v/>
      </c>
      <c r="Z187" s="45" t="str">
        <f t="shared" si="33"/>
        <v/>
      </c>
      <c r="AA187" s="55" t="str">
        <f t="shared" si="34"/>
        <v>ES</v>
      </c>
      <c r="AB187" s="57" t="str">
        <f t="shared" si="35"/>
        <v>2</v>
      </c>
      <c r="AC187" s="55" t="str">
        <f t="shared" si="36"/>
        <v>Sin observaciones</v>
      </c>
      <c r="AD187" s="106" t="str">
        <f t="shared" si="37"/>
        <v>35</v>
      </c>
      <c r="AE187" s="106" t="str">
        <f t="shared" si="38"/>
        <v/>
      </c>
      <c r="AF187" s="113" t="str">
        <f t="shared" si="39"/>
        <v/>
      </c>
      <c r="AG187" s="113" t="str">
        <f t="shared" si="40"/>
        <v>NO</v>
      </c>
      <c r="AH187" s="113" t="str">
        <f t="shared" si="41"/>
        <v>O</v>
      </c>
      <c r="AI187" s="113" t="str">
        <f t="shared" si="42"/>
        <v>S</v>
      </c>
      <c r="AJ187" s="116">
        <f t="shared" si="43"/>
        <v>0</v>
      </c>
      <c r="AK187" s="116">
        <f t="shared" si="44"/>
        <v>0</v>
      </c>
      <c r="AL187" s="116">
        <f t="shared" si="45"/>
        <v>0</v>
      </c>
      <c r="AM187" s="119">
        <f t="shared" si="46"/>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2"/>
        <v/>
      </c>
      <c r="Z188" s="45" t="str">
        <f t="shared" si="33"/>
        <v/>
      </c>
      <c r="AA188" s="55" t="str">
        <f t="shared" si="34"/>
        <v>ES</v>
      </c>
      <c r="AB188" s="57" t="str">
        <f t="shared" si="35"/>
        <v>2</v>
      </c>
      <c r="AC188" s="55" t="str">
        <f t="shared" si="36"/>
        <v>Sin observaciones</v>
      </c>
      <c r="AD188" s="106" t="str">
        <f t="shared" si="37"/>
        <v>35</v>
      </c>
      <c r="AE188" s="106" t="str">
        <f t="shared" si="38"/>
        <v/>
      </c>
      <c r="AF188" s="113" t="str">
        <f t="shared" si="39"/>
        <v/>
      </c>
      <c r="AG188" s="113" t="str">
        <f t="shared" si="40"/>
        <v>NO</v>
      </c>
      <c r="AH188" s="113" t="str">
        <f t="shared" si="41"/>
        <v>O</v>
      </c>
      <c r="AI188" s="113" t="str">
        <f t="shared" si="42"/>
        <v>S</v>
      </c>
      <c r="AJ188" s="116">
        <f t="shared" si="43"/>
        <v>0</v>
      </c>
      <c r="AK188" s="116">
        <f t="shared" si="44"/>
        <v>0</v>
      </c>
      <c r="AL188" s="116">
        <f t="shared" si="45"/>
        <v>0</v>
      </c>
      <c r="AM188" s="119">
        <f t="shared" si="46"/>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2"/>
        <v/>
      </c>
      <c r="Z189" s="45" t="str">
        <f t="shared" si="33"/>
        <v/>
      </c>
      <c r="AA189" s="55" t="str">
        <f t="shared" si="34"/>
        <v>ES</v>
      </c>
      <c r="AB189" s="57" t="str">
        <f t="shared" si="35"/>
        <v>2</v>
      </c>
      <c r="AC189" s="55" t="str">
        <f t="shared" si="36"/>
        <v>Sin observaciones</v>
      </c>
      <c r="AD189" s="106" t="str">
        <f t="shared" si="37"/>
        <v>35</v>
      </c>
      <c r="AE189" s="106" t="str">
        <f t="shared" si="38"/>
        <v/>
      </c>
      <c r="AF189" s="113" t="str">
        <f t="shared" si="39"/>
        <v/>
      </c>
      <c r="AG189" s="113" t="str">
        <f t="shared" si="40"/>
        <v>NO</v>
      </c>
      <c r="AH189" s="113" t="str">
        <f t="shared" si="41"/>
        <v>O</v>
      </c>
      <c r="AI189" s="113" t="str">
        <f t="shared" si="42"/>
        <v>S</v>
      </c>
      <c r="AJ189" s="116">
        <f t="shared" si="43"/>
        <v>0</v>
      </c>
      <c r="AK189" s="116">
        <f t="shared" si="44"/>
        <v>0</v>
      </c>
      <c r="AL189" s="116">
        <f t="shared" si="45"/>
        <v>0</v>
      </c>
      <c r="AM189" s="119">
        <f t="shared" si="46"/>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2"/>
        <v/>
      </c>
      <c r="Z190" s="45" t="str">
        <f t="shared" si="33"/>
        <v/>
      </c>
      <c r="AA190" s="55" t="str">
        <f t="shared" si="34"/>
        <v>ES</v>
      </c>
      <c r="AB190" s="57" t="str">
        <f t="shared" si="35"/>
        <v>2</v>
      </c>
      <c r="AC190" s="55" t="str">
        <f t="shared" si="36"/>
        <v>Sin observaciones</v>
      </c>
      <c r="AD190" s="106" t="str">
        <f t="shared" si="37"/>
        <v>35</v>
      </c>
      <c r="AE190" s="106" t="str">
        <f t="shared" si="38"/>
        <v/>
      </c>
      <c r="AF190" s="113" t="str">
        <f t="shared" si="39"/>
        <v/>
      </c>
      <c r="AG190" s="113" t="str">
        <f t="shared" si="40"/>
        <v>NO</v>
      </c>
      <c r="AH190" s="113" t="str">
        <f t="shared" si="41"/>
        <v>O</v>
      </c>
      <c r="AI190" s="113" t="str">
        <f t="shared" si="42"/>
        <v>S</v>
      </c>
      <c r="AJ190" s="116">
        <f t="shared" si="43"/>
        <v>0</v>
      </c>
      <c r="AK190" s="116">
        <f t="shared" si="44"/>
        <v>0</v>
      </c>
      <c r="AL190" s="116">
        <f t="shared" si="45"/>
        <v>0</v>
      </c>
      <c r="AM190" s="119">
        <f t="shared" si="46"/>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2"/>
        <v/>
      </c>
      <c r="Z191" s="45" t="str">
        <f t="shared" si="33"/>
        <v/>
      </c>
      <c r="AA191" s="55" t="str">
        <f t="shared" si="34"/>
        <v>ES</v>
      </c>
      <c r="AB191" s="57" t="str">
        <f t="shared" si="35"/>
        <v>2</v>
      </c>
      <c r="AC191" s="55" t="str">
        <f t="shared" si="36"/>
        <v>Sin observaciones</v>
      </c>
      <c r="AD191" s="106" t="str">
        <f t="shared" si="37"/>
        <v>35</v>
      </c>
      <c r="AE191" s="106" t="str">
        <f t="shared" si="38"/>
        <v/>
      </c>
      <c r="AF191" s="113" t="str">
        <f t="shared" si="39"/>
        <v/>
      </c>
      <c r="AG191" s="113" t="str">
        <f t="shared" si="40"/>
        <v>NO</v>
      </c>
      <c r="AH191" s="113" t="str">
        <f t="shared" si="41"/>
        <v>O</v>
      </c>
      <c r="AI191" s="113" t="str">
        <f t="shared" si="42"/>
        <v>S</v>
      </c>
      <c r="AJ191" s="116">
        <f t="shared" si="43"/>
        <v>0</v>
      </c>
      <c r="AK191" s="116">
        <f t="shared" si="44"/>
        <v>0</v>
      </c>
      <c r="AL191" s="116">
        <f t="shared" si="45"/>
        <v>0</v>
      </c>
      <c r="AM191" s="119">
        <f t="shared" si="46"/>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2"/>
        <v/>
      </c>
      <c r="Z192" s="45" t="str">
        <f t="shared" si="33"/>
        <v/>
      </c>
      <c r="AA192" s="55" t="str">
        <f t="shared" si="34"/>
        <v>ES</v>
      </c>
      <c r="AB192" s="57" t="str">
        <f t="shared" si="35"/>
        <v>2</v>
      </c>
      <c r="AC192" s="55" t="str">
        <f t="shared" si="36"/>
        <v>Sin observaciones</v>
      </c>
      <c r="AD192" s="106" t="str">
        <f t="shared" si="37"/>
        <v>35</v>
      </c>
      <c r="AE192" s="106" t="str">
        <f t="shared" si="38"/>
        <v/>
      </c>
      <c r="AF192" s="113" t="str">
        <f t="shared" si="39"/>
        <v/>
      </c>
      <c r="AG192" s="113" t="str">
        <f t="shared" si="40"/>
        <v>NO</v>
      </c>
      <c r="AH192" s="113" t="str">
        <f t="shared" si="41"/>
        <v>O</v>
      </c>
      <c r="AI192" s="113" t="str">
        <f t="shared" si="42"/>
        <v>S</v>
      </c>
      <c r="AJ192" s="116">
        <f t="shared" si="43"/>
        <v>0</v>
      </c>
      <c r="AK192" s="116">
        <f t="shared" si="44"/>
        <v>0</v>
      </c>
      <c r="AL192" s="116">
        <f t="shared" si="45"/>
        <v>0</v>
      </c>
      <c r="AM192" s="119">
        <f t="shared" si="46"/>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2"/>
        <v/>
      </c>
      <c r="Z193" s="45" t="str">
        <f t="shared" si="33"/>
        <v/>
      </c>
      <c r="AA193" s="55" t="str">
        <f t="shared" si="34"/>
        <v>ES</v>
      </c>
      <c r="AB193" s="57" t="str">
        <f t="shared" si="35"/>
        <v>2</v>
      </c>
      <c r="AC193" s="55" t="str">
        <f t="shared" si="36"/>
        <v>Sin observaciones</v>
      </c>
      <c r="AD193" s="106" t="str">
        <f t="shared" si="37"/>
        <v>35</v>
      </c>
      <c r="AE193" s="106" t="str">
        <f t="shared" si="38"/>
        <v/>
      </c>
      <c r="AF193" s="113" t="str">
        <f t="shared" si="39"/>
        <v/>
      </c>
      <c r="AG193" s="113" t="str">
        <f t="shared" si="40"/>
        <v>NO</v>
      </c>
      <c r="AH193" s="113" t="str">
        <f t="shared" si="41"/>
        <v>O</v>
      </c>
      <c r="AI193" s="113" t="str">
        <f t="shared" si="42"/>
        <v>S</v>
      </c>
      <c r="AJ193" s="116">
        <f t="shared" si="43"/>
        <v>0</v>
      </c>
      <c r="AK193" s="116">
        <f t="shared" si="44"/>
        <v>0</v>
      </c>
      <c r="AL193" s="116">
        <f t="shared" si="45"/>
        <v>0</v>
      </c>
      <c r="AM193" s="119">
        <f t="shared" si="46"/>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2"/>
        <v/>
      </c>
      <c r="Z194" s="45" t="str">
        <f t="shared" si="33"/>
        <v/>
      </c>
      <c r="AA194" s="55" t="str">
        <f t="shared" si="34"/>
        <v>ES</v>
      </c>
      <c r="AB194" s="57" t="str">
        <f t="shared" si="35"/>
        <v>2</v>
      </c>
      <c r="AC194" s="55" t="str">
        <f t="shared" si="36"/>
        <v>Sin observaciones</v>
      </c>
      <c r="AD194" s="106" t="str">
        <f t="shared" si="37"/>
        <v>35</v>
      </c>
      <c r="AE194" s="106" t="str">
        <f t="shared" si="38"/>
        <v/>
      </c>
      <c r="AF194" s="113" t="str">
        <f t="shared" si="39"/>
        <v/>
      </c>
      <c r="AG194" s="113" t="str">
        <f t="shared" si="40"/>
        <v>NO</v>
      </c>
      <c r="AH194" s="113" t="str">
        <f t="shared" si="41"/>
        <v>O</v>
      </c>
      <c r="AI194" s="113" t="str">
        <f t="shared" si="42"/>
        <v>S</v>
      </c>
      <c r="AJ194" s="116">
        <f t="shared" si="43"/>
        <v>0</v>
      </c>
      <c r="AK194" s="116">
        <f t="shared" si="44"/>
        <v>0</v>
      </c>
      <c r="AL194" s="116">
        <f t="shared" si="45"/>
        <v>0</v>
      </c>
      <c r="AM194" s="119">
        <f t="shared" si="46"/>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7">IF(ISBLANK(A195),"",CONCATENATE($BF$10,"-",MID($BF$9,3,2),"-M_",A195))</f>
        <v/>
      </c>
      <c r="Z195" s="45" t="str">
        <f t="shared" ref="Z195:Z258" si="48">IF(ISBLANK(B195),"",VLOOKUP(B195,$BM$2:$BN$5,2,FALSE))</f>
        <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0</v>
      </c>
      <c r="AK195" s="116">
        <f t="shared" ref="AK195:AK258" si="59">ROUND(H195,0)</f>
        <v>0</v>
      </c>
      <c r="AL195" s="116">
        <f t="shared" ref="AL195:AL258" si="60">ROUND(SUM(K195+L195),0)</f>
        <v>0</v>
      </c>
      <c r="AM195" s="119">
        <f t="shared" ref="AM195:AM258" si="61">IF(ISBLANK(W195),N195,W195)</f>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7"/>
        <v/>
      </c>
      <c r="Z196" s="45" t="str">
        <f t="shared" si="48"/>
        <v/>
      </c>
      <c r="AA196" s="55" t="str">
        <f t="shared" si="49"/>
        <v>ES</v>
      </c>
      <c r="AB196" s="57" t="str">
        <f t="shared" si="50"/>
        <v>2</v>
      </c>
      <c r="AC196" s="55" t="str">
        <f t="shared" si="51"/>
        <v>Sin observaciones</v>
      </c>
      <c r="AD196" s="106" t="str">
        <f t="shared" si="52"/>
        <v>35</v>
      </c>
      <c r="AE196" s="106" t="str">
        <f t="shared" si="53"/>
        <v/>
      </c>
      <c r="AF196" s="113" t="str">
        <f t="shared" si="54"/>
        <v/>
      </c>
      <c r="AG196" s="113" t="str">
        <f t="shared" si="55"/>
        <v>NO</v>
      </c>
      <c r="AH196" s="113" t="str">
        <f t="shared" si="56"/>
        <v>O</v>
      </c>
      <c r="AI196" s="113" t="str">
        <f t="shared" si="57"/>
        <v>S</v>
      </c>
      <c r="AJ196" s="116">
        <f t="shared" si="58"/>
        <v>0</v>
      </c>
      <c r="AK196" s="116">
        <f t="shared" si="59"/>
        <v>0</v>
      </c>
      <c r="AL196" s="116">
        <f t="shared" si="60"/>
        <v>0</v>
      </c>
      <c r="AM196" s="119">
        <f t="shared" si="61"/>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7"/>
        <v/>
      </c>
      <c r="Z197" s="45" t="str">
        <f t="shared" si="48"/>
        <v/>
      </c>
      <c r="AA197" s="55" t="str">
        <f t="shared" si="49"/>
        <v>ES</v>
      </c>
      <c r="AB197" s="57" t="str">
        <f t="shared" si="50"/>
        <v>2</v>
      </c>
      <c r="AC197" s="55" t="str">
        <f t="shared" si="51"/>
        <v>Sin observaciones</v>
      </c>
      <c r="AD197" s="106" t="str">
        <f t="shared" si="52"/>
        <v>35</v>
      </c>
      <c r="AE197" s="106" t="str">
        <f t="shared" si="53"/>
        <v/>
      </c>
      <c r="AF197" s="113" t="str">
        <f t="shared" si="54"/>
        <v/>
      </c>
      <c r="AG197" s="113" t="str">
        <f t="shared" si="55"/>
        <v>NO</v>
      </c>
      <c r="AH197" s="113" t="str">
        <f t="shared" si="56"/>
        <v>O</v>
      </c>
      <c r="AI197" s="113" t="str">
        <f t="shared" si="57"/>
        <v>S</v>
      </c>
      <c r="AJ197" s="116">
        <f t="shared" si="58"/>
        <v>0</v>
      </c>
      <c r="AK197" s="116">
        <f t="shared" si="59"/>
        <v>0</v>
      </c>
      <c r="AL197" s="116">
        <f t="shared" si="60"/>
        <v>0</v>
      </c>
      <c r="AM197" s="119">
        <f t="shared" si="61"/>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7"/>
        <v/>
      </c>
      <c r="Z198" s="45" t="str">
        <f t="shared" si="48"/>
        <v/>
      </c>
      <c r="AA198" s="55" t="str">
        <f t="shared" si="49"/>
        <v>ES</v>
      </c>
      <c r="AB198" s="57" t="str">
        <f t="shared" si="50"/>
        <v>2</v>
      </c>
      <c r="AC198" s="55" t="str">
        <f t="shared" si="51"/>
        <v>Sin observaciones</v>
      </c>
      <c r="AD198" s="106" t="str">
        <f t="shared" si="52"/>
        <v>35</v>
      </c>
      <c r="AE198" s="106" t="str">
        <f t="shared" si="53"/>
        <v/>
      </c>
      <c r="AF198" s="113" t="str">
        <f t="shared" si="54"/>
        <v/>
      </c>
      <c r="AG198" s="113" t="str">
        <f t="shared" si="55"/>
        <v>NO</v>
      </c>
      <c r="AH198" s="113" t="str">
        <f t="shared" si="56"/>
        <v>O</v>
      </c>
      <c r="AI198" s="113" t="str">
        <f t="shared" si="57"/>
        <v>S</v>
      </c>
      <c r="AJ198" s="116">
        <f t="shared" si="58"/>
        <v>0</v>
      </c>
      <c r="AK198" s="116">
        <f t="shared" si="59"/>
        <v>0</v>
      </c>
      <c r="AL198" s="116">
        <f t="shared" si="60"/>
        <v>0</v>
      </c>
      <c r="AM198" s="119">
        <f t="shared" si="61"/>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7"/>
        <v/>
      </c>
      <c r="Z199" s="45" t="str">
        <f t="shared" si="48"/>
        <v/>
      </c>
      <c r="AA199" s="55" t="str">
        <f t="shared" si="49"/>
        <v>ES</v>
      </c>
      <c r="AB199" s="57" t="str">
        <f t="shared" si="50"/>
        <v>2</v>
      </c>
      <c r="AC199" s="55" t="str">
        <f t="shared" si="51"/>
        <v>Sin observaciones</v>
      </c>
      <c r="AD199" s="106" t="str">
        <f t="shared" si="52"/>
        <v>35</v>
      </c>
      <c r="AE199" s="106" t="str">
        <f t="shared" si="53"/>
        <v/>
      </c>
      <c r="AF199" s="113" t="str">
        <f t="shared" si="54"/>
        <v/>
      </c>
      <c r="AG199" s="113" t="str">
        <f t="shared" si="55"/>
        <v>NO</v>
      </c>
      <c r="AH199" s="113" t="str">
        <f t="shared" si="56"/>
        <v>O</v>
      </c>
      <c r="AI199" s="113" t="str">
        <f t="shared" si="57"/>
        <v>S</v>
      </c>
      <c r="AJ199" s="116">
        <f t="shared" si="58"/>
        <v>0</v>
      </c>
      <c r="AK199" s="116">
        <f t="shared" si="59"/>
        <v>0</v>
      </c>
      <c r="AL199" s="116">
        <f t="shared" si="60"/>
        <v>0</v>
      </c>
      <c r="AM199" s="119">
        <f t="shared" si="61"/>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7"/>
        <v/>
      </c>
      <c r="Z200" s="45" t="str">
        <f t="shared" si="48"/>
        <v/>
      </c>
      <c r="AA200" s="55" t="str">
        <f t="shared" si="49"/>
        <v>ES</v>
      </c>
      <c r="AB200" s="57" t="str">
        <f t="shared" si="50"/>
        <v>2</v>
      </c>
      <c r="AC200" s="55" t="str">
        <f t="shared" si="51"/>
        <v>Sin observaciones</v>
      </c>
      <c r="AD200" s="106" t="str">
        <f t="shared" si="52"/>
        <v>35</v>
      </c>
      <c r="AE200" s="106" t="str">
        <f t="shared" si="53"/>
        <v/>
      </c>
      <c r="AF200" s="113" t="str">
        <f t="shared" si="54"/>
        <v/>
      </c>
      <c r="AG200" s="113" t="str">
        <f t="shared" si="55"/>
        <v>NO</v>
      </c>
      <c r="AH200" s="113" t="str">
        <f t="shared" si="56"/>
        <v>O</v>
      </c>
      <c r="AI200" s="113" t="str">
        <f t="shared" si="57"/>
        <v>S</v>
      </c>
      <c r="AJ200" s="116">
        <f t="shared" si="58"/>
        <v>0</v>
      </c>
      <c r="AK200" s="116">
        <f t="shared" si="59"/>
        <v>0</v>
      </c>
      <c r="AL200" s="116">
        <f t="shared" si="60"/>
        <v>0</v>
      </c>
      <c r="AM200" s="119">
        <f t="shared" si="61"/>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7"/>
        <v/>
      </c>
      <c r="Z201" s="45" t="str">
        <f t="shared" si="48"/>
        <v/>
      </c>
      <c r="AA201" s="55" t="str">
        <f t="shared" si="49"/>
        <v>ES</v>
      </c>
      <c r="AB201" s="57" t="str">
        <f t="shared" si="50"/>
        <v>2</v>
      </c>
      <c r="AC201" s="55" t="str">
        <f t="shared" si="51"/>
        <v>Sin observaciones</v>
      </c>
      <c r="AD201" s="106" t="str">
        <f t="shared" si="52"/>
        <v>35</v>
      </c>
      <c r="AE201" s="106" t="str">
        <f t="shared" si="53"/>
        <v/>
      </c>
      <c r="AF201" s="113" t="str">
        <f t="shared" si="54"/>
        <v/>
      </c>
      <c r="AG201" s="113" t="str">
        <f t="shared" si="55"/>
        <v>NO</v>
      </c>
      <c r="AH201" s="113" t="str">
        <f t="shared" si="56"/>
        <v>O</v>
      </c>
      <c r="AI201" s="113" t="str">
        <f t="shared" si="57"/>
        <v>S</v>
      </c>
      <c r="AJ201" s="116">
        <f t="shared" si="58"/>
        <v>0</v>
      </c>
      <c r="AK201" s="116">
        <f t="shared" si="59"/>
        <v>0</v>
      </c>
      <c r="AL201" s="116">
        <f t="shared" si="60"/>
        <v>0</v>
      </c>
      <c r="AM201" s="119">
        <f t="shared" si="61"/>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7"/>
        <v/>
      </c>
      <c r="Z202" s="45" t="str">
        <f t="shared" si="48"/>
        <v/>
      </c>
      <c r="AA202" s="55" t="str">
        <f t="shared" si="49"/>
        <v>ES</v>
      </c>
      <c r="AB202" s="57" t="str">
        <f t="shared" si="50"/>
        <v>2</v>
      </c>
      <c r="AC202" s="55" t="str">
        <f t="shared" si="51"/>
        <v>Sin observaciones</v>
      </c>
      <c r="AD202" s="106" t="str">
        <f t="shared" si="52"/>
        <v>35</v>
      </c>
      <c r="AE202" s="106" t="str">
        <f t="shared" si="53"/>
        <v/>
      </c>
      <c r="AF202" s="113" t="str">
        <f t="shared" si="54"/>
        <v/>
      </c>
      <c r="AG202" s="113" t="str">
        <f t="shared" si="55"/>
        <v>NO</v>
      </c>
      <c r="AH202" s="113" t="str">
        <f t="shared" si="56"/>
        <v>O</v>
      </c>
      <c r="AI202" s="113" t="str">
        <f t="shared" si="57"/>
        <v>S</v>
      </c>
      <c r="AJ202" s="116">
        <f t="shared" si="58"/>
        <v>0</v>
      </c>
      <c r="AK202" s="116">
        <f t="shared" si="59"/>
        <v>0</v>
      </c>
      <c r="AL202" s="116">
        <f t="shared" si="60"/>
        <v>0</v>
      </c>
      <c r="AM202" s="119">
        <f t="shared" si="61"/>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7"/>
        <v/>
      </c>
      <c r="Z203" s="45" t="str">
        <f t="shared" si="48"/>
        <v/>
      </c>
      <c r="AA203" s="55" t="str">
        <f t="shared" si="49"/>
        <v>ES</v>
      </c>
      <c r="AB203" s="57" t="str">
        <f t="shared" si="50"/>
        <v>2</v>
      </c>
      <c r="AC203" s="55" t="str">
        <f t="shared" si="51"/>
        <v>Sin observaciones</v>
      </c>
      <c r="AD203" s="106" t="str">
        <f t="shared" si="52"/>
        <v>35</v>
      </c>
      <c r="AE203" s="106" t="str">
        <f t="shared" si="53"/>
        <v/>
      </c>
      <c r="AF203" s="113" t="str">
        <f t="shared" si="54"/>
        <v/>
      </c>
      <c r="AG203" s="113" t="str">
        <f t="shared" si="55"/>
        <v>NO</v>
      </c>
      <c r="AH203" s="113" t="str">
        <f t="shared" si="56"/>
        <v>O</v>
      </c>
      <c r="AI203" s="113" t="str">
        <f t="shared" si="57"/>
        <v>S</v>
      </c>
      <c r="AJ203" s="116">
        <f t="shared" si="58"/>
        <v>0</v>
      </c>
      <c r="AK203" s="116">
        <f t="shared" si="59"/>
        <v>0</v>
      </c>
      <c r="AL203" s="116">
        <f t="shared" si="60"/>
        <v>0</v>
      </c>
      <c r="AM203" s="119">
        <f t="shared" si="61"/>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7"/>
        <v/>
      </c>
      <c r="Z204" s="45" t="str">
        <f t="shared" si="48"/>
        <v/>
      </c>
      <c r="AA204" s="55" t="str">
        <f t="shared" si="49"/>
        <v>ES</v>
      </c>
      <c r="AB204" s="57" t="str">
        <f t="shared" si="50"/>
        <v>2</v>
      </c>
      <c r="AC204" s="55" t="str">
        <f t="shared" si="51"/>
        <v>Sin observaciones</v>
      </c>
      <c r="AD204" s="106" t="str">
        <f t="shared" si="52"/>
        <v>35</v>
      </c>
      <c r="AE204" s="106" t="str">
        <f t="shared" si="53"/>
        <v/>
      </c>
      <c r="AF204" s="113" t="str">
        <f t="shared" si="54"/>
        <v/>
      </c>
      <c r="AG204" s="113" t="str">
        <f t="shared" si="55"/>
        <v>NO</v>
      </c>
      <c r="AH204" s="113" t="str">
        <f t="shared" si="56"/>
        <v>O</v>
      </c>
      <c r="AI204" s="113" t="str">
        <f t="shared" si="57"/>
        <v>S</v>
      </c>
      <c r="AJ204" s="116">
        <f t="shared" si="58"/>
        <v>0</v>
      </c>
      <c r="AK204" s="116">
        <f t="shared" si="59"/>
        <v>0</v>
      </c>
      <c r="AL204" s="116">
        <f t="shared" si="60"/>
        <v>0</v>
      </c>
      <c r="AM204" s="119">
        <f t="shared" si="61"/>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7"/>
        <v/>
      </c>
      <c r="Z205" s="45" t="str">
        <f t="shared" si="48"/>
        <v/>
      </c>
      <c r="AA205" s="55" t="str">
        <f t="shared" si="49"/>
        <v>ES</v>
      </c>
      <c r="AB205" s="57" t="str">
        <f t="shared" si="50"/>
        <v>2</v>
      </c>
      <c r="AC205" s="55" t="str">
        <f t="shared" si="51"/>
        <v>Sin observaciones</v>
      </c>
      <c r="AD205" s="106" t="str">
        <f t="shared" si="52"/>
        <v>35</v>
      </c>
      <c r="AE205" s="106" t="str">
        <f t="shared" si="53"/>
        <v/>
      </c>
      <c r="AF205" s="113" t="str">
        <f t="shared" si="54"/>
        <v/>
      </c>
      <c r="AG205" s="113" t="str">
        <f t="shared" si="55"/>
        <v>NO</v>
      </c>
      <c r="AH205" s="113" t="str">
        <f t="shared" si="56"/>
        <v>O</v>
      </c>
      <c r="AI205" s="113" t="str">
        <f t="shared" si="57"/>
        <v>S</v>
      </c>
      <c r="AJ205" s="116">
        <f t="shared" si="58"/>
        <v>0</v>
      </c>
      <c r="AK205" s="116">
        <f t="shared" si="59"/>
        <v>0</v>
      </c>
      <c r="AL205" s="116">
        <f t="shared" si="60"/>
        <v>0</v>
      </c>
      <c r="AM205" s="119">
        <f t="shared" si="61"/>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7"/>
        <v/>
      </c>
      <c r="Z206" s="45" t="str">
        <f t="shared" si="48"/>
        <v/>
      </c>
      <c r="AA206" s="55" t="str">
        <f t="shared" si="49"/>
        <v>ES</v>
      </c>
      <c r="AB206" s="57" t="str">
        <f t="shared" si="50"/>
        <v>2</v>
      </c>
      <c r="AC206" s="55" t="str">
        <f t="shared" si="51"/>
        <v>Sin observaciones</v>
      </c>
      <c r="AD206" s="106" t="str">
        <f t="shared" si="52"/>
        <v>35</v>
      </c>
      <c r="AE206" s="106" t="str">
        <f t="shared" si="53"/>
        <v/>
      </c>
      <c r="AF206" s="113" t="str">
        <f t="shared" si="54"/>
        <v/>
      </c>
      <c r="AG206" s="113" t="str">
        <f t="shared" si="55"/>
        <v>NO</v>
      </c>
      <c r="AH206" s="113" t="str">
        <f t="shared" si="56"/>
        <v>O</v>
      </c>
      <c r="AI206" s="113" t="str">
        <f t="shared" si="57"/>
        <v>S</v>
      </c>
      <c r="AJ206" s="116">
        <f t="shared" si="58"/>
        <v>0</v>
      </c>
      <c r="AK206" s="116">
        <f t="shared" si="59"/>
        <v>0</v>
      </c>
      <c r="AL206" s="116">
        <f t="shared" si="60"/>
        <v>0</v>
      </c>
      <c r="AM206" s="119">
        <f t="shared" si="61"/>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7"/>
        <v/>
      </c>
      <c r="Z207" s="45" t="str">
        <f t="shared" si="48"/>
        <v/>
      </c>
      <c r="AA207" s="55" t="str">
        <f t="shared" si="49"/>
        <v>ES</v>
      </c>
      <c r="AB207" s="57" t="str">
        <f t="shared" si="50"/>
        <v>2</v>
      </c>
      <c r="AC207" s="55" t="str">
        <f t="shared" si="51"/>
        <v>Sin observaciones</v>
      </c>
      <c r="AD207" s="106" t="str">
        <f t="shared" si="52"/>
        <v>35</v>
      </c>
      <c r="AE207" s="106" t="str">
        <f t="shared" si="53"/>
        <v/>
      </c>
      <c r="AF207" s="113" t="str">
        <f t="shared" si="54"/>
        <v/>
      </c>
      <c r="AG207" s="113" t="str">
        <f t="shared" si="55"/>
        <v>NO</v>
      </c>
      <c r="AH207" s="113" t="str">
        <f t="shared" si="56"/>
        <v>O</v>
      </c>
      <c r="AI207" s="113" t="str">
        <f t="shared" si="57"/>
        <v>S</v>
      </c>
      <c r="AJ207" s="116">
        <f t="shared" si="58"/>
        <v>0</v>
      </c>
      <c r="AK207" s="116">
        <f t="shared" si="59"/>
        <v>0</v>
      </c>
      <c r="AL207" s="116">
        <f t="shared" si="60"/>
        <v>0</v>
      </c>
      <c r="AM207" s="119">
        <f t="shared" si="61"/>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7"/>
        <v/>
      </c>
      <c r="Z208" s="45" t="str">
        <f t="shared" si="48"/>
        <v/>
      </c>
      <c r="AA208" s="55" t="str">
        <f t="shared" si="49"/>
        <v>ES</v>
      </c>
      <c r="AB208" s="57" t="str">
        <f t="shared" si="50"/>
        <v>2</v>
      </c>
      <c r="AC208" s="55" t="str">
        <f t="shared" si="51"/>
        <v>Sin observaciones</v>
      </c>
      <c r="AD208" s="106" t="str">
        <f t="shared" si="52"/>
        <v>35</v>
      </c>
      <c r="AE208" s="106" t="str">
        <f t="shared" si="53"/>
        <v/>
      </c>
      <c r="AF208" s="113" t="str">
        <f t="shared" si="54"/>
        <v/>
      </c>
      <c r="AG208" s="113" t="str">
        <f t="shared" si="55"/>
        <v>NO</v>
      </c>
      <c r="AH208" s="113" t="str">
        <f t="shared" si="56"/>
        <v>O</v>
      </c>
      <c r="AI208" s="113" t="str">
        <f t="shared" si="57"/>
        <v>S</v>
      </c>
      <c r="AJ208" s="116">
        <f t="shared" si="58"/>
        <v>0</v>
      </c>
      <c r="AK208" s="116">
        <f t="shared" si="59"/>
        <v>0</v>
      </c>
      <c r="AL208" s="116">
        <f t="shared" si="60"/>
        <v>0</v>
      </c>
      <c r="AM208" s="119">
        <f t="shared" si="61"/>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7"/>
        <v/>
      </c>
      <c r="Z209" s="45" t="str">
        <f t="shared" si="48"/>
        <v/>
      </c>
      <c r="AA209" s="55" t="str">
        <f t="shared" si="49"/>
        <v>ES</v>
      </c>
      <c r="AB209" s="57" t="str">
        <f t="shared" si="50"/>
        <v>2</v>
      </c>
      <c r="AC209" s="55" t="str">
        <f t="shared" si="51"/>
        <v>Sin observaciones</v>
      </c>
      <c r="AD209" s="106" t="str">
        <f t="shared" si="52"/>
        <v>35</v>
      </c>
      <c r="AE209" s="106" t="str">
        <f t="shared" si="53"/>
        <v/>
      </c>
      <c r="AF209" s="113" t="str">
        <f t="shared" si="54"/>
        <v/>
      </c>
      <c r="AG209" s="113" t="str">
        <f t="shared" si="55"/>
        <v>NO</v>
      </c>
      <c r="AH209" s="113" t="str">
        <f t="shared" si="56"/>
        <v>O</v>
      </c>
      <c r="AI209" s="113" t="str">
        <f t="shared" si="57"/>
        <v>S</v>
      </c>
      <c r="AJ209" s="116">
        <f t="shared" si="58"/>
        <v>0</v>
      </c>
      <c r="AK209" s="116">
        <f t="shared" si="59"/>
        <v>0</v>
      </c>
      <c r="AL209" s="116">
        <f t="shared" si="60"/>
        <v>0</v>
      </c>
      <c r="AM209" s="119">
        <f t="shared" si="61"/>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7"/>
        <v/>
      </c>
      <c r="Z210" s="45" t="str">
        <f t="shared" si="48"/>
        <v/>
      </c>
      <c r="AA210" s="55" t="str">
        <f t="shared" si="49"/>
        <v>ES</v>
      </c>
      <c r="AB210" s="57" t="str">
        <f t="shared" si="50"/>
        <v>2</v>
      </c>
      <c r="AC210" s="55" t="str">
        <f t="shared" si="51"/>
        <v>Sin observaciones</v>
      </c>
      <c r="AD210" s="106" t="str">
        <f t="shared" si="52"/>
        <v>35</v>
      </c>
      <c r="AE210" s="106" t="str">
        <f t="shared" si="53"/>
        <v/>
      </c>
      <c r="AF210" s="113" t="str">
        <f t="shared" si="54"/>
        <v/>
      </c>
      <c r="AG210" s="113" t="str">
        <f t="shared" si="55"/>
        <v>NO</v>
      </c>
      <c r="AH210" s="113" t="str">
        <f t="shared" si="56"/>
        <v>O</v>
      </c>
      <c r="AI210" s="113" t="str">
        <f t="shared" si="57"/>
        <v>S</v>
      </c>
      <c r="AJ210" s="116">
        <f t="shared" si="58"/>
        <v>0</v>
      </c>
      <c r="AK210" s="116">
        <f t="shared" si="59"/>
        <v>0</v>
      </c>
      <c r="AL210" s="116">
        <f t="shared" si="60"/>
        <v>0</v>
      </c>
      <c r="AM210" s="119">
        <f t="shared" si="61"/>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7"/>
        <v/>
      </c>
      <c r="Z211" s="45" t="str">
        <f t="shared" si="48"/>
        <v/>
      </c>
      <c r="AA211" s="55" t="str">
        <f t="shared" si="49"/>
        <v>ES</v>
      </c>
      <c r="AB211" s="57" t="str">
        <f t="shared" si="50"/>
        <v>2</v>
      </c>
      <c r="AC211" s="55" t="str">
        <f t="shared" si="51"/>
        <v>Sin observaciones</v>
      </c>
      <c r="AD211" s="106" t="str">
        <f t="shared" si="52"/>
        <v>35</v>
      </c>
      <c r="AE211" s="106" t="str">
        <f t="shared" si="53"/>
        <v/>
      </c>
      <c r="AF211" s="113" t="str">
        <f t="shared" si="54"/>
        <v/>
      </c>
      <c r="AG211" s="113" t="str">
        <f t="shared" si="55"/>
        <v>NO</v>
      </c>
      <c r="AH211" s="113" t="str">
        <f t="shared" si="56"/>
        <v>O</v>
      </c>
      <c r="AI211" s="113" t="str">
        <f t="shared" si="57"/>
        <v>S</v>
      </c>
      <c r="AJ211" s="116">
        <f t="shared" si="58"/>
        <v>0</v>
      </c>
      <c r="AK211" s="116">
        <f t="shared" si="59"/>
        <v>0</v>
      </c>
      <c r="AL211" s="116">
        <f t="shared" si="60"/>
        <v>0</v>
      </c>
      <c r="AM211" s="119">
        <f t="shared" si="61"/>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7"/>
        <v/>
      </c>
      <c r="Z212" s="45" t="str">
        <f t="shared" si="48"/>
        <v/>
      </c>
      <c r="AA212" s="55" t="str">
        <f t="shared" si="49"/>
        <v>ES</v>
      </c>
      <c r="AB212" s="57" t="str">
        <f t="shared" si="50"/>
        <v>2</v>
      </c>
      <c r="AC212" s="55" t="str">
        <f t="shared" si="51"/>
        <v>Sin observaciones</v>
      </c>
      <c r="AD212" s="106" t="str">
        <f t="shared" si="52"/>
        <v>35</v>
      </c>
      <c r="AE212" s="106" t="str">
        <f t="shared" si="53"/>
        <v/>
      </c>
      <c r="AF212" s="113" t="str">
        <f t="shared" si="54"/>
        <v/>
      </c>
      <c r="AG212" s="113" t="str">
        <f t="shared" si="55"/>
        <v>NO</v>
      </c>
      <c r="AH212" s="113" t="str">
        <f t="shared" si="56"/>
        <v>O</v>
      </c>
      <c r="AI212" s="113" t="str">
        <f t="shared" si="57"/>
        <v>S</v>
      </c>
      <c r="AJ212" s="116">
        <f t="shared" si="58"/>
        <v>0</v>
      </c>
      <c r="AK212" s="116">
        <f t="shared" si="59"/>
        <v>0</v>
      </c>
      <c r="AL212" s="116">
        <f t="shared" si="60"/>
        <v>0</v>
      </c>
      <c r="AM212" s="119">
        <f t="shared" si="61"/>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7"/>
        <v/>
      </c>
      <c r="Z213" s="45" t="str">
        <f t="shared" si="48"/>
        <v/>
      </c>
      <c r="AA213" s="55" t="str">
        <f t="shared" si="49"/>
        <v>ES</v>
      </c>
      <c r="AB213" s="57" t="str">
        <f t="shared" si="50"/>
        <v>2</v>
      </c>
      <c r="AC213" s="55" t="str">
        <f t="shared" si="51"/>
        <v>Sin observaciones</v>
      </c>
      <c r="AD213" s="106" t="str">
        <f t="shared" si="52"/>
        <v>35</v>
      </c>
      <c r="AE213" s="106" t="str">
        <f t="shared" si="53"/>
        <v/>
      </c>
      <c r="AF213" s="113" t="str">
        <f t="shared" si="54"/>
        <v/>
      </c>
      <c r="AG213" s="113" t="str">
        <f t="shared" si="55"/>
        <v>NO</v>
      </c>
      <c r="AH213" s="113" t="str">
        <f t="shared" si="56"/>
        <v>O</v>
      </c>
      <c r="AI213" s="113" t="str">
        <f t="shared" si="57"/>
        <v>S</v>
      </c>
      <c r="AJ213" s="116">
        <f t="shared" si="58"/>
        <v>0</v>
      </c>
      <c r="AK213" s="116">
        <f t="shared" si="59"/>
        <v>0</v>
      </c>
      <c r="AL213" s="116">
        <f t="shared" si="60"/>
        <v>0</v>
      </c>
      <c r="AM213" s="119">
        <f t="shared" si="61"/>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7"/>
        <v/>
      </c>
      <c r="Z214" s="45" t="str">
        <f t="shared" si="48"/>
        <v/>
      </c>
      <c r="AA214" s="55" t="str">
        <f t="shared" si="49"/>
        <v>ES</v>
      </c>
      <c r="AB214" s="57" t="str">
        <f t="shared" si="50"/>
        <v>2</v>
      </c>
      <c r="AC214" s="55" t="str">
        <f t="shared" si="51"/>
        <v>Sin observaciones</v>
      </c>
      <c r="AD214" s="106" t="str">
        <f t="shared" si="52"/>
        <v>35</v>
      </c>
      <c r="AE214" s="106" t="str">
        <f t="shared" si="53"/>
        <v/>
      </c>
      <c r="AF214" s="113" t="str">
        <f t="shared" si="54"/>
        <v/>
      </c>
      <c r="AG214" s="113" t="str">
        <f t="shared" si="55"/>
        <v>NO</v>
      </c>
      <c r="AH214" s="113" t="str">
        <f t="shared" si="56"/>
        <v>O</v>
      </c>
      <c r="AI214" s="113" t="str">
        <f t="shared" si="57"/>
        <v>S</v>
      </c>
      <c r="AJ214" s="116">
        <f t="shared" si="58"/>
        <v>0</v>
      </c>
      <c r="AK214" s="116">
        <f t="shared" si="59"/>
        <v>0</v>
      </c>
      <c r="AL214" s="116">
        <f t="shared" si="60"/>
        <v>0</v>
      </c>
      <c r="AM214" s="119">
        <f t="shared" si="61"/>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7"/>
        <v/>
      </c>
      <c r="Z215" s="45" t="str">
        <f t="shared" si="48"/>
        <v/>
      </c>
      <c r="AA215" s="55" t="str">
        <f t="shared" si="49"/>
        <v>ES</v>
      </c>
      <c r="AB215" s="57" t="str">
        <f t="shared" si="50"/>
        <v>2</v>
      </c>
      <c r="AC215" s="55" t="str">
        <f t="shared" si="51"/>
        <v>Sin observaciones</v>
      </c>
      <c r="AD215" s="106" t="str">
        <f t="shared" si="52"/>
        <v>35</v>
      </c>
      <c r="AE215" s="106" t="str">
        <f t="shared" si="53"/>
        <v/>
      </c>
      <c r="AF215" s="113" t="str">
        <f t="shared" si="54"/>
        <v/>
      </c>
      <c r="AG215" s="113" t="str">
        <f t="shared" si="55"/>
        <v>NO</v>
      </c>
      <c r="AH215" s="113" t="str">
        <f t="shared" si="56"/>
        <v>O</v>
      </c>
      <c r="AI215" s="113" t="str">
        <f t="shared" si="57"/>
        <v>S</v>
      </c>
      <c r="AJ215" s="116">
        <f t="shared" si="58"/>
        <v>0</v>
      </c>
      <c r="AK215" s="116">
        <f t="shared" si="59"/>
        <v>0</v>
      </c>
      <c r="AL215" s="116">
        <f t="shared" si="60"/>
        <v>0</v>
      </c>
      <c r="AM215" s="119">
        <f t="shared" si="61"/>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7"/>
        <v/>
      </c>
      <c r="Z216" s="45" t="str">
        <f t="shared" si="48"/>
        <v/>
      </c>
      <c r="AA216" s="55" t="str">
        <f t="shared" si="49"/>
        <v>ES</v>
      </c>
      <c r="AB216" s="57" t="str">
        <f t="shared" si="50"/>
        <v>2</v>
      </c>
      <c r="AC216" s="55" t="str">
        <f t="shared" si="51"/>
        <v>Sin observaciones</v>
      </c>
      <c r="AD216" s="106" t="str">
        <f t="shared" si="52"/>
        <v>35</v>
      </c>
      <c r="AE216" s="106" t="str">
        <f t="shared" si="53"/>
        <v/>
      </c>
      <c r="AF216" s="113" t="str">
        <f t="shared" si="54"/>
        <v/>
      </c>
      <c r="AG216" s="113" t="str">
        <f t="shared" si="55"/>
        <v>NO</v>
      </c>
      <c r="AH216" s="113" t="str">
        <f t="shared" si="56"/>
        <v>O</v>
      </c>
      <c r="AI216" s="113" t="str">
        <f t="shared" si="57"/>
        <v>S</v>
      </c>
      <c r="AJ216" s="116">
        <f t="shared" si="58"/>
        <v>0</v>
      </c>
      <c r="AK216" s="116">
        <f t="shared" si="59"/>
        <v>0</v>
      </c>
      <c r="AL216" s="116">
        <f t="shared" si="60"/>
        <v>0</v>
      </c>
      <c r="AM216" s="119">
        <f t="shared" si="61"/>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7"/>
        <v/>
      </c>
      <c r="Z217" s="45" t="str">
        <f t="shared" si="48"/>
        <v/>
      </c>
      <c r="AA217" s="55" t="str">
        <f t="shared" si="49"/>
        <v>ES</v>
      </c>
      <c r="AB217" s="57" t="str">
        <f t="shared" si="50"/>
        <v>2</v>
      </c>
      <c r="AC217" s="55" t="str">
        <f t="shared" si="51"/>
        <v>Sin observaciones</v>
      </c>
      <c r="AD217" s="106" t="str">
        <f t="shared" si="52"/>
        <v>35</v>
      </c>
      <c r="AE217" s="106" t="str">
        <f t="shared" si="53"/>
        <v/>
      </c>
      <c r="AF217" s="113" t="str">
        <f t="shared" si="54"/>
        <v/>
      </c>
      <c r="AG217" s="113" t="str">
        <f t="shared" si="55"/>
        <v>NO</v>
      </c>
      <c r="AH217" s="113" t="str">
        <f t="shared" si="56"/>
        <v>O</v>
      </c>
      <c r="AI217" s="113" t="str">
        <f t="shared" si="57"/>
        <v>S</v>
      </c>
      <c r="AJ217" s="116">
        <f t="shared" si="58"/>
        <v>0</v>
      </c>
      <c r="AK217" s="116">
        <f t="shared" si="59"/>
        <v>0</v>
      </c>
      <c r="AL217" s="116">
        <f t="shared" si="60"/>
        <v>0</v>
      </c>
      <c r="AM217" s="119">
        <f t="shared" si="61"/>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7"/>
        <v/>
      </c>
      <c r="Z218" s="45" t="str">
        <f t="shared" si="48"/>
        <v/>
      </c>
      <c r="AA218" s="55" t="str">
        <f t="shared" si="49"/>
        <v>ES</v>
      </c>
      <c r="AB218" s="57" t="str">
        <f t="shared" si="50"/>
        <v>2</v>
      </c>
      <c r="AC218" s="55" t="str">
        <f t="shared" si="51"/>
        <v>Sin observaciones</v>
      </c>
      <c r="AD218" s="106" t="str">
        <f t="shared" si="52"/>
        <v>35</v>
      </c>
      <c r="AE218" s="106" t="str">
        <f t="shared" si="53"/>
        <v/>
      </c>
      <c r="AF218" s="113" t="str">
        <f t="shared" si="54"/>
        <v/>
      </c>
      <c r="AG218" s="113" t="str">
        <f t="shared" si="55"/>
        <v>NO</v>
      </c>
      <c r="AH218" s="113" t="str">
        <f t="shared" si="56"/>
        <v>O</v>
      </c>
      <c r="AI218" s="113" t="str">
        <f t="shared" si="57"/>
        <v>S</v>
      </c>
      <c r="AJ218" s="116">
        <f t="shared" si="58"/>
        <v>0</v>
      </c>
      <c r="AK218" s="116">
        <f t="shared" si="59"/>
        <v>0</v>
      </c>
      <c r="AL218" s="116">
        <f t="shared" si="60"/>
        <v>0</v>
      </c>
      <c r="AM218" s="119">
        <f t="shared" si="61"/>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7"/>
        <v/>
      </c>
      <c r="Z219" s="45" t="str">
        <f t="shared" si="48"/>
        <v/>
      </c>
      <c r="AA219" s="55" t="str">
        <f t="shared" si="49"/>
        <v>ES</v>
      </c>
      <c r="AB219" s="57" t="str">
        <f t="shared" si="50"/>
        <v>2</v>
      </c>
      <c r="AC219" s="55" t="str">
        <f t="shared" si="51"/>
        <v>Sin observaciones</v>
      </c>
      <c r="AD219" s="106" t="str">
        <f t="shared" si="52"/>
        <v>35</v>
      </c>
      <c r="AE219" s="106" t="str">
        <f t="shared" si="53"/>
        <v/>
      </c>
      <c r="AF219" s="113" t="str">
        <f t="shared" si="54"/>
        <v/>
      </c>
      <c r="AG219" s="113" t="str">
        <f t="shared" si="55"/>
        <v>NO</v>
      </c>
      <c r="AH219" s="113" t="str">
        <f t="shared" si="56"/>
        <v>O</v>
      </c>
      <c r="AI219" s="113" t="str">
        <f t="shared" si="57"/>
        <v>S</v>
      </c>
      <c r="AJ219" s="116">
        <f t="shared" si="58"/>
        <v>0</v>
      </c>
      <c r="AK219" s="116">
        <f t="shared" si="59"/>
        <v>0</v>
      </c>
      <c r="AL219" s="116">
        <f t="shared" si="60"/>
        <v>0</v>
      </c>
      <c r="AM219" s="119">
        <f t="shared" si="61"/>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7"/>
        <v/>
      </c>
      <c r="Z220" s="45" t="str">
        <f t="shared" si="48"/>
        <v/>
      </c>
      <c r="AA220" s="55" t="str">
        <f t="shared" si="49"/>
        <v>ES</v>
      </c>
      <c r="AB220" s="57" t="str">
        <f t="shared" si="50"/>
        <v>2</v>
      </c>
      <c r="AC220" s="55" t="str">
        <f t="shared" si="51"/>
        <v>Sin observaciones</v>
      </c>
      <c r="AD220" s="106" t="str">
        <f t="shared" si="52"/>
        <v>35</v>
      </c>
      <c r="AE220" s="106" t="str">
        <f t="shared" si="53"/>
        <v/>
      </c>
      <c r="AF220" s="113" t="str">
        <f t="shared" si="54"/>
        <v/>
      </c>
      <c r="AG220" s="113" t="str">
        <f t="shared" si="55"/>
        <v>NO</v>
      </c>
      <c r="AH220" s="113" t="str">
        <f t="shared" si="56"/>
        <v>O</v>
      </c>
      <c r="AI220" s="113" t="str">
        <f t="shared" si="57"/>
        <v>S</v>
      </c>
      <c r="AJ220" s="116">
        <f t="shared" si="58"/>
        <v>0</v>
      </c>
      <c r="AK220" s="116">
        <f t="shared" si="59"/>
        <v>0</v>
      </c>
      <c r="AL220" s="116">
        <f t="shared" si="60"/>
        <v>0</v>
      </c>
      <c r="AM220" s="119">
        <f t="shared" si="61"/>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7"/>
        <v/>
      </c>
      <c r="Z221" s="45" t="str">
        <f t="shared" si="48"/>
        <v/>
      </c>
      <c r="AA221" s="55" t="str">
        <f t="shared" si="49"/>
        <v>ES</v>
      </c>
      <c r="AB221" s="57" t="str">
        <f t="shared" si="50"/>
        <v>2</v>
      </c>
      <c r="AC221" s="55" t="str">
        <f t="shared" si="51"/>
        <v>Sin observaciones</v>
      </c>
      <c r="AD221" s="106" t="str">
        <f t="shared" si="52"/>
        <v>35</v>
      </c>
      <c r="AE221" s="106" t="str">
        <f t="shared" si="53"/>
        <v/>
      </c>
      <c r="AF221" s="113" t="str">
        <f t="shared" si="54"/>
        <v/>
      </c>
      <c r="AG221" s="113" t="str">
        <f t="shared" si="55"/>
        <v>NO</v>
      </c>
      <c r="AH221" s="113" t="str">
        <f t="shared" si="56"/>
        <v>O</v>
      </c>
      <c r="AI221" s="113" t="str">
        <f t="shared" si="57"/>
        <v>S</v>
      </c>
      <c r="AJ221" s="116">
        <f t="shared" si="58"/>
        <v>0</v>
      </c>
      <c r="AK221" s="116">
        <f t="shared" si="59"/>
        <v>0</v>
      </c>
      <c r="AL221" s="116">
        <f t="shared" si="60"/>
        <v>0</v>
      </c>
      <c r="AM221" s="119">
        <f t="shared" si="61"/>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7"/>
        <v/>
      </c>
      <c r="Z222" s="45" t="str">
        <f t="shared" si="48"/>
        <v/>
      </c>
      <c r="AA222" s="55" t="str">
        <f t="shared" si="49"/>
        <v>ES</v>
      </c>
      <c r="AB222" s="57" t="str">
        <f t="shared" si="50"/>
        <v>2</v>
      </c>
      <c r="AC222" s="55" t="str">
        <f t="shared" si="51"/>
        <v>Sin observaciones</v>
      </c>
      <c r="AD222" s="106" t="str">
        <f t="shared" si="52"/>
        <v>35</v>
      </c>
      <c r="AE222" s="106" t="str">
        <f t="shared" si="53"/>
        <v/>
      </c>
      <c r="AF222" s="113" t="str">
        <f t="shared" si="54"/>
        <v/>
      </c>
      <c r="AG222" s="113" t="str">
        <f t="shared" si="55"/>
        <v>NO</v>
      </c>
      <c r="AH222" s="113" t="str">
        <f t="shared" si="56"/>
        <v>O</v>
      </c>
      <c r="AI222" s="113" t="str">
        <f t="shared" si="57"/>
        <v>S</v>
      </c>
      <c r="AJ222" s="116">
        <f t="shared" si="58"/>
        <v>0</v>
      </c>
      <c r="AK222" s="116">
        <f t="shared" si="59"/>
        <v>0</v>
      </c>
      <c r="AL222" s="116">
        <f t="shared" si="60"/>
        <v>0</v>
      </c>
      <c r="AM222" s="119">
        <f t="shared" si="61"/>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7"/>
        <v/>
      </c>
      <c r="Z223" s="45" t="str">
        <f t="shared" si="48"/>
        <v/>
      </c>
      <c r="AA223" s="55" t="str">
        <f t="shared" si="49"/>
        <v>ES</v>
      </c>
      <c r="AB223" s="57" t="str">
        <f t="shared" si="50"/>
        <v>2</v>
      </c>
      <c r="AC223" s="55" t="str">
        <f t="shared" si="51"/>
        <v>Sin observaciones</v>
      </c>
      <c r="AD223" s="106" t="str">
        <f t="shared" si="52"/>
        <v>35</v>
      </c>
      <c r="AE223" s="106" t="str">
        <f t="shared" si="53"/>
        <v/>
      </c>
      <c r="AF223" s="113" t="str">
        <f t="shared" si="54"/>
        <v/>
      </c>
      <c r="AG223" s="113" t="str">
        <f t="shared" si="55"/>
        <v>NO</v>
      </c>
      <c r="AH223" s="113" t="str">
        <f t="shared" si="56"/>
        <v>O</v>
      </c>
      <c r="AI223" s="113" t="str">
        <f t="shared" si="57"/>
        <v>S</v>
      </c>
      <c r="AJ223" s="116">
        <f t="shared" si="58"/>
        <v>0</v>
      </c>
      <c r="AK223" s="116">
        <f t="shared" si="59"/>
        <v>0</v>
      </c>
      <c r="AL223" s="116">
        <f t="shared" si="60"/>
        <v>0</v>
      </c>
      <c r="AM223" s="119">
        <f t="shared" si="61"/>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7"/>
        <v/>
      </c>
      <c r="Z224" s="45" t="str">
        <f t="shared" si="48"/>
        <v/>
      </c>
      <c r="AA224" s="55" t="str">
        <f t="shared" si="49"/>
        <v>ES</v>
      </c>
      <c r="AB224" s="57" t="str">
        <f t="shared" si="50"/>
        <v>2</v>
      </c>
      <c r="AC224" s="55" t="str">
        <f t="shared" si="51"/>
        <v>Sin observaciones</v>
      </c>
      <c r="AD224" s="106" t="str">
        <f t="shared" si="52"/>
        <v>35</v>
      </c>
      <c r="AE224" s="106" t="str">
        <f t="shared" si="53"/>
        <v/>
      </c>
      <c r="AF224" s="113" t="str">
        <f t="shared" si="54"/>
        <v/>
      </c>
      <c r="AG224" s="113" t="str">
        <f t="shared" si="55"/>
        <v>NO</v>
      </c>
      <c r="AH224" s="113" t="str">
        <f t="shared" si="56"/>
        <v>O</v>
      </c>
      <c r="AI224" s="113" t="str">
        <f t="shared" si="57"/>
        <v>S</v>
      </c>
      <c r="AJ224" s="116">
        <f t="shared" si="58"/>
        <v>0</v>
      </c>
      <c r="AK224" s="116">
        <f t="shared" si="59"/>
        <v>0</v>
      </c>
      <c r="AL224" s="116">
        <f t="shared" si="60"/>
        <v>0</v>
      </c>
      <c r="AM224" s="119">
        <f t="shared" si="61"/>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7"/>
        <v/>
      </c>
      <c r="Z225" s="45" t="str">
        <f t="shared" si="48"/>
        <v/>
      </c>
      <c r="AA225" s="55" t="str">
        <f t="shared" si="49"/>
        <v>ES</v>
      </c>
      <c r="AB225" s="57" t="str">
        <f t="shared" si="50"/>
        <v>2</v>
      </c>
      <c r="AC225" s="55" t="str">
        <f t="shared" si="51"/>
        <v>Sin observaciones</v>
      </c>
      <c r="AD225" s="106" t="str">
        <f t="shared" si="52"/>
        <v>35</v>
      </c>
      <c r="AE225" s="106" t="str">
        <f t="shared" si="53"/>
        <v/>
      </c>
      <c r="AF225" s="113" t="str">
        <f t="shared" si="54"/>
        <v/>
      </c>
      <c r="AG225" s="113" t="str">
        <f t="shared" si="55"/>
        <v>NO</v>
      </c>
      <c r="AH225" s="113" t="str">
        <f t="shared" si="56"/>
        <v>O</v>
      </c>
      <c r="AI225" s="113" t="str">
        <f t="shared" si="57"/>
        <v>S</v>
      </c>
      <c r="AJ225" s="116">
        <f t="shared" si="58"/>
        <v>0</v>
      </c>
      <c r="AK225" s="116">
        <f t="shared" si="59"/>
        <v>0</v>
      </c>
      <c r="AL225" s="116">
        <f t="shared" si="60"/>
        <v>0</v>
      </c>
      <c r="AM225" s="119">
        <f t="shared" si="61"/>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7"/>
        <v/>
      </c>
      <c r="Z226" s="45" t="str">
        <f t="shared" si="48"/>
        <v/>
      </c>
      <c r="AA226" s="55" t="str">
        <f t="shared" si="49"/>
        <v>ES</v>
      </c>
      <c r="AB226" s="57" t="str">
        <f t="shared" si="50"/>
        <v>2</v>
      </c>
      <c r="AC226" s="55" t="str">
        <f t="shared" si="51"/>
        <v>Sin observaciones</v>
      </c>
      <c r="AD226" s="106" t="str">
        <f t="shared" si="52"/>
        <v>35</v>
      </c>
      <c r="AE226" s="106" t="str">
        <f t="shared" si="53"/>
        <v/>
      </c>
      <c r="AF226" s="113" t="str">
        <f t="shared" si="54"/>
        <v/>
      </c>
      <c r="AG226" s="113" t="str">
        <f t="shared" si="55"/>
        <v>NO</v>
      </c>
      <c r="AH226" s="113" t="str">
        <f t="shared" si="56"/>
        <v>O</v>
      </c>
      <c r="AI226" s="113" t="str">
        <f t="shared" si="57"/>
        <v>S</v>
      </c>
      <c r="AJ226" s="116">
        <f t="shared" si="58"/>
        <v>0</v>
      </c>
      <c r="AK226" s="116">
        <f t="shared" si="59"/>
        <v>0</v>
      </c>
      <c r="AL226" s="116">
        <f t="shared" si="60"/>
        <v>0</v>
      </c>
      <c r="AM226" s="119">
        <f t="shared" si="61"/>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7"/>
        <v/>
      </c>
      <c r="Z227" s="45" t="str">
        <f t="shared" si="48"/>
        <v/>
      </c>
      <c r="AA227" s="55" t="str">
        <f t="shared" si="49"/>
        <v>ES</v>
      </c>
      <c r="AB227" s="57" t="str">
        <f t="shared" si="50"/>
        <v>2</v>
      </c>
      <c r="AC227" s="55" t="str">
        <f t="shared" si="51"/>
        <v>Sin observaciones</v>
      </c>
      <c r="AD227" s="106" t="str">
        <f t="shared" si="52"/>
        <v>35</v>
      </c>
      <c r="AE227" s="106" t="str">
        <f t="shared" si="53"/>
        <v/>
      </c>
      <c r="AF227" s="113" t="str">
        <f t="shared" si="54"/>
        <v/>
      </c>
      <c r="AG227" s="113" t="str">
        <f t="shared" si="55"/>
        <v>NO</v>
      </c>
      <c r="AH227" s="113" t="str">
        <f t="shared" si="56"/>
        <v>O</v>
      </c>
      <c r="AI227" s="113" t="str">
        <f t="shared" si="57"/>
        <v>S</v>
      </c>
      <c r="AJ227" s="116">
        <f t="shared" si="58"/>
        <v>0</v>
      </c>
      <c r="AK227" s="116">
        <f t="shared" si="59"/>
        <v>0</v>
      </c>
      <c r="AL227" s="116">
        <f t="shared" si="60"/>
        <v>0</v>
      </c>
      <c r="AM227" s="119">
        <f t="shared" si="61"/>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7"/>
        <v/>
      </c>
      <c r="Z228" s="45" t="str">
        <f t="shared" si="48"/>
        <v/>
      </c>
      <c r="AA228" s="55" t="str">
        <f t="shared" si="49"/>
        <v>ES</v>
      </c>
      <c r="AB228" s="57" t="str">
        <f t="shared" si="50"/>
        <v>2</v>
      </c>
      <c r="AC228" s="55" t="str">
        <f t="shared" si="51"/>
        <v>Sin observaciones</v>
      </c>
      <c r="AD228" s="106" t="str">
        <f t="shared" si="52"/>
        <v>35</v>
      </c>
      <c r="AE228" s="106" t="str">
        <f t="shared" si="53"/>
        <v/>
      </c>
      <c r="AF228" s="113" t="str">
        <f t="shared" si="54"/>
        <v/>
      </c>
      <c r="AG228" s="113" t="str">
        <f t="shared" si="55"/>
        <v>NO</v>
      </c>
      <c r="AH228" s="113" t="str">
        <f t="shared" si="56"/>
        <v>O</v>
      </c>
      <c r="AI228" s="113" t="str">
        <f t="shared" si="57"/>
        <v>S</v>
      </c>
      <c r="AJ228" s="116">
        <f t="shared" si="58"/>
        <v>0</v>
      </c>
      <c r="AK228" s="116">
        <f t="shared" si="59"/>
        <v>0</v>
      </c>
      <c r="AL228" s="116">
        <f t="shared" si="60"/>
        <v>0</v>
      </c>
      <c r="AM228" s="119">
        <f t="shared" si="61"/>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7"/>
        <v/>
      </c>
      <c r="Z229" s="45" t="str">
        <f t="shared" si="48"/>
        <v/>
      </c>
      <c r="AA229" s="55" t="str">
        <f t="shared" si="49"/>
        <v>ES</v>
      </c>
      <c r="AB229" s="57" t="str">
        <f t="shared" si="50"/>
        <v>2</v>
      </c>
      <c r="AC229" s="55" t="str">
        <f t="shared" si="51"/>
        <v>Sin observaciones</v>
      </c>
      <c r="AD229" s="106" t="str">
        <f t="shared" si="52"/>
        <v>35</v>
      </c>
      <c r="AE229" s="106" t="str">
        <f t="shared" si="53"/>
        <v/>
      </c>
      <c r="AF229" s="113" t="str">
        <f t="shared" si="54"/>
        <v/>
      </c>
      <c r="AG229" s="113" t="str">
        <f t="shared" si="55"/>
        <v>NO</v>
      </c>
      <c r="AH229" s="113" t="str">
        <f t="shared" si="56"/>
        <v>O</v>
      </c>
      <c r="AI229" s="113" t="str">
        <f t="shared" si="57"/>
        <v>S</v>
      </c>
      <c r="AJ229" s="116">
        <f t="shared" si="58"/>
        <v>0</v>
      </c>
      <c r="AK229" s="116">
        <f t="shared" si="59"/>
        <v>0</v>
      </c>
      <c r="AL229" s="116">
        <f t="shared" si="60"/>
        <v>0</v>
      </c>
      <c r="AM229" s="119">
        <f t="shared" si="61"/>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7"/>
        <v/>
      </c>
      <c r="Z230" s="45" t="str">
        <f t="shared" si="48"/>
        <v/>
      </c>
      <c r="AA230" s="55" t="str">
        <f t="shared" si="49"/>
        <v>ES</v>
      </c>
      <c r="AB230" s="57" t="str">
        <f t="shared" si="50"/>
        <v>2</v>
      </c>
      <c r="AC230" s="55" t="str">
        <f t="shared" si="51"/>
        <v>Sin observaciones</v>
      </c>
      <c r="AD230" s="106" t="str">
        <f t="shared" si="52"/>
        <v>35</v>
      </c>
      <c r="AE230" s="106" t="str">
        <f t="shared" si="53"/>
        <v/>
      </c>
      <c r="AF230" s="113" t="str">
        <f t="shared" si="54"/>
        <v/>
      </c>
      <c r="AG230" s="113" t="str">
        <f t="shared" si="55"/>
        <v>NO</v>
      </c>
      <c r="AH230" s="113" t="str">
        <f t="shared" si="56"/>
        <v>O</v>
      </c>
      <c r="AI230" s="113" t="str">
        <f t="shared" si="57"/>
        <v>S</v>
      </c>
      <c r="AJ230" s="116">
        <f t="shared" si="58"/>
        <v>0</v>
      </c>
      <c r="AK230" s="116">
        <f t="shared" si="59"/>
        <v>0</v>
      </c>
      <c r="AL230" s="116">
        <f t="shared" si="60"/>
        <v>0</v>
      </c>
      <c r="AM230" s="119">
        <f t="shared" si="61"/>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7"/>
        <v/>
      </c>
      <c r="Z231" s="45" t="str">
        <f t="shared" si="48"/>
        <v/>
      </c>
      <c r="AA231" s="55" t="str">
        <f t="shared" si="49"/>
        <v>ES</v>
      </c>
      <c r="AB231" s="57" t="str">
        <f t="shared" si="50"/>
        <v>2</v>
      </c>
      <c r="AC231" s="55" t="str">
        <f t="shared" si="51"/>
        <v>Sin observaciones</v>
      </c>
      <c r="AD231" s="106" t="str">
        <f t="shared" si="52"/>
        <v>35</v>
      </c>
      <c r="AE231" s="106" t="str">
        <f t="shared" si="53"/>
        <v/>
      </c>
      <c r="AF231" s="113" t="str">
        <f t="shared" si="54"/>
        <v/>
      </c>
      <c r="AG231" s="113" t="str">
        <f t="shared" si="55"/>
        <v>NO</v>
      </c>
      <c r="AH231" s="113" t="str">
        <f t="shared" si="56"/>
        <v>O</v>
      </c>
      <c r="AI231" s="113" t="str">
        <f t="shared" si="57"/>
        <v>S</v>
      </c>
      <c r="AJ231" s="116">
        <f t="shared" si="58"/>
        <v>0</v>
      </c>
      <c r="AK231" s="116">
        <f t="shared" si="59"/>
        <v>0</v>
      </c>
      <c r="AL231" s="116">
        <f t="shared" si="60"/>
        <v>0</v>
      </c>
      <c r="AM231" s="119">
        <f t="shared" si="61"/>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7"/>
        <v/>
      </c>
      <c r="Z232" s="45" t="str">
        <f t="shared" si="48"/>
        <v/>
      </c>
      <c r="AA232" s="55" t="str">
        <f t="shared" si="49"/>
        <v>ES</v>
      </c>
      <c r="AB232" s="57" t="str">
        <f t="shared" si="50"/>
        <v>2</v>
      </c>
      <c r="AC232" s="55" t="str">
        <f t="shared" si="51"/>
        <v>Sin observaciones</v>
      </c>
      <c r="AD232" s="106" t="str">
        <f t="shared" si="52"/>
        <v>35</v>
      </c>
      <c r="AE232" s="106" t="str">
        <f t="shared" si="53"/>
        <v/>
      </c>
      <c r="AF232" s="113" t="str">
        <f t="shared" si="54"/>
        <v/>
      </c>
      <c r="AG232" s="113" t="str">
        <f t="shared" si="55"/>
        <v>NO</v>
      </c>
      <c r="AH232" s="113" t="str">
        <f t="shared" si="56"/>
        <v>O</v>
      </c>
      <c r="AI232" s="113" t="str">
        <f t="shared" si="57"/>
        <v>S</v>
      </c>
      <c r="AJ232" s="116">
        <f t="shared" si="58"/>
        <v>0</v>
      </c>
      <c r="AK232" s="116">
        <f t="shared" si="59"/>
        <v>0</v>
      </c>
      <c r="AL232" s="116">
        <f t="shared" si="60"/>
        <v>0</v>
      </c>
      <c r="AM232" s="119">
        <f t="shared" si="61"/>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7"/>
        <v/>
      </c>
      <c r="Z233" s="45" t="str">
        <f t="shared" si="48"/>
        <v/>
      </c>
      <c r="AA233" s="55" t="str">
        <f t="shared" si="49"/>
        <v>ES</v>
      </c>
      <c r="AB233" s="57" t="str">
        <f t="shared" si="50"/>
        <v>2</v>
      </c>
      <c r="AC233" s="55" t="str">
        <f t="shared" si="51"/>
        <v>Sin observaciones</v>
      </c>
      <c r="AD233" s="106" t="str">
        <f t="shared" si="52"/>
        <v>35</v>
      </c>
      <c r="AE233" s="106" t="str">
        <f t="shared" si="53"/>
        <v/>
      </c>
      <c r="AF233" s="113" t="str">
        <f t="shared" si="54"/>
        <v/>
      </c>
      <c r="AG233" s="113" t="str">
        <f t="shared" si="55"/>
        <v>NO</v>
      </c>
      <c r="AH233" s="113" t="str">
        <f t="shared" si="56"/>
        <v>O</v>
      </c>
      <c r="AI233" s="113" t="str">
        <f t="shared" si="57"/>
        <v>S</v>
      </c>
      <c r="AJ233" s="116">
        <f t="shared" si="58"/>
        <v>0</v>
      </c>
      <c r="AK233" s="116">
        <f t="shared" si="59"/>
        <v>0</v>
      </c>
      <c r="AL233" s="116">
        <f t="shared" si="60"/>
        <v>0</v>
      </c>
      <c r="AM233" s="119">
        <f t="shared" si="61"/>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7"/>
        <v/>
      </c>
      <c r="Z234" s="45" t="str">
        <f t="shared" si="48"/>
        <v/>
      </c>
      <c r="AA234" s="55" t="str">
        <f t="shared" si="49"/>
        <v>ES</v>
      </c>
      <c r="AB234" s="57" t="str">
        <f t="shared" si="50"/>
        <v>2</v>
      </c>
      <c r="AC234" s="55" t="str">
        <f t="shared" si="51"/>
        <v>Sin observaciones</v>
      </c>
      <c r="AD234" s="106" t="str">
        <f t="shared" si="52"/>
        <v>35</v>
      </c>
      <c r="AE234" s="106" t="str">
        <f t="shared" si="53"/>
        <v/>
      </c>
      <c r="AF234" s="113" t="str">
        <f t="shared" si="54"/>
        <v/>
      </c>
      <c r="AG234" s="113" t="str">
        <f t="shared" si="55"/>
        <v>NO</v>
      </c>
      <c r="AH234" s="113" t="str">
        <f t="shared" si="56"/>
        <v>O</v>
      </c>
      <c r="AI234" s="113" t="str">
        <f t="shared" si="57"/>
        <v>S</v>
      </c>
      <c r="AJ234" s="116">
        <f t="shared" si="58"/>
        <v>0</v>
      </c>
      <c r="AK234" s="116">
        <f t="shared" si="59"/>
        <v>0</v>
      </c>
      <c r="AL234" s="116">
        <f t="shared" si="60"/>
        <v>0</v>
      </c>
      <c r="AM234" s="119">
        <f t="shared" si="61"/>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7"/>
        <v/>
      </c>
      <c r="Z235" s="45" t="str">
        <f t="shared" si="48"/>
        <v/>
      </c>
      <c r="AA235" s="55" t="str">
        <f t="shared" si="49"/>
        <v>ES</v>
      </c>
      <c r="AB235" s="57" t="str">
        <f t="shared" si="50"/>
        <v>2</v>
      </c>
      <c r="AC235" s="55" t="str">
        <f t="shared" si="51"/>
        <v>Sin observaciones</v>
      </c>
      <c r="AD235" s="106" t="str">
        <f t="shared" si="52"/>
        <v>35</v>
      </c>
      <c r="AE235" s="106" t="str">
        <f t="shared" si="53"/>
        <v/>
      </c>
      <c r="AF235" s="113" t="str">
        <f t="shared" si="54"/>
        <v/>
      </c>
      <c r="AG235" s="113" t="str">
        <f t="shared" si="55"/>
        <v>NO</v>
      </c>
      <c r="AH235" s="113" t="str">
        <f t="shared" si="56"/>
        <v>O</v>
      </c>
      <c r="AI235" s="113" t="str">
        <f t="shared" si="57"/>
        <v>S</v>
      </c>
      <c r="AJ235" s="116">
        <f t="shared" si="58"/>
        <v>0</v>
      </c>
      <c r="AK235" s="116">
        <f t="shared" si="59"/>
        <v>0</v>
      </c>
      <c r="AL235" s="116">
        <f t="shared" si="60"/>
        <v>0</v>
      </c>
      <c r="AM235" s="119">
        <f t="shared" si="61"/>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7"/>
        <v/>
      </c>
      <c r="Z236" s="45" t="str">
        <f t="shared" si="48"/>
        <v/>
      </c>
      <c r="AA236" s="55" t="str">
        <f t="shared" si="49"/>
        <v>ES</v>
      </c>
      <c r="AB236" s="57" t="str">
        <f t="shared" si="50"/>
        <v>2</v>
      </c>
      <c r="AC236" s="55" t="str">
        <f t="shared" si="51"/>
        <v>Sin observaciones</v>
      </c>
      <c r="AD236" s="106" t="str">
        <f t="shared" si="52"/>
        <v>35</v>
      </c>
      <c r="AE236" s="106" t="str">
        <f t="shared" si="53"/>
        <v/>
      </c>
      <c r="AF236" s="113" t="str">
        <f t="shared" si="54"/>
        <v/>
      </c>
      <c r="AG236" s="113" t="str">
        <f t="shared" si="55"/>
        <v>NO</v>
      </c>
      <c r="AH236" s="113" t="str">
        <f t="shared" si="56"/>
        <v>O</v>
      </c>
      <c r="AI236" s="113" t="str">
        <f t="shared" si="57"/>
        <v>S</v>
      </c>
      <c r="AJ236" s="116">
        <f t="shared" si="58"/>
        <v>0</v>
      </c>
      <c r="AK236" s="116">
        <f t="shared" si="59"/>
        <v>0</v>
      </c>
      <c r="AL236" s="116">
        <f t="shared" si="60"/>
        <v>0</v>
      </c>
      <c r="AM236" s="119">
        <f t="shared" si="61"/>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25" priority="68">
      <formula>ISBLANK(A2)</formula>
    </cfRule>
  </conditionalFormatting>
  <conditionalFormatting sqref="O2:O3000">
    <cfRule type="expression" dxfId="24" priority="63">
      <formula>ISBLANK(O2)</formula>
    </cfRule>
  </conditionalFormatting>
  <conditionalFormatting sqref="H2:H3000">
    <cfRule type="expression" dxfId="23" priority="65">
      <formula>ISBLANK(H2)</formula>
    </cfRule>
  </conditionalFormatting>
  <conditionalFormatting sqref="I2:I3000">
    <cfRule type="expression" dxfId="22" priority="64">
      <formula>ISBLANK(I2)</formula>
    </cfRule>
  </conditionalFormatting>
  <conditionalFormatting sqref="U2:U3000">
    <cfRule type="expression" dxfId="21" priority="32">
      <formula>ISBLANK(U2)</formula>
    </cfRule>
  </conditionalFormatting>
  <conditionalFormatting sqref="V2:V3000">
    <cfRule type="expression" dxfId="20" priority="2">
      <formula>ISBLANK(V2)</formula>
    </cfRule>
  </conditionalFormatting>
  <conditionalFormatting sqref="T2:T3000">
    <cfRule type="expression" dxfId="19" priority="50">
      <formula>ISBLANK(T2)</formula>
    </cfRule>
  </conditionalFormatting>
  <conditionalFormatting sqref="E2:E3000">
    <cfRule type="expression" dxfId="18" priority="39">
      <formula>ISBLANK(E2)</formula>
    </cfRule>
  </conditionalFormatting>
  <conditionalFormatting sqref="J2:J3000">
    <cfRule type="expression" dxfId="17" priority="38">
      <formula>ISBLANK(J2)</formula>
    </cfRule>
  </conditionalFormatting>
  <conditionalFormatting sqref="K2:K3000">
    <cfRule type="expression" dxfId="16" priority="37">
      <formula>ISBLANK(K2)</formula>
    </cfRule>
  </conditionalFormatting>
  <conditionalFormatting sqref="L2:L3000">
    <cfRule type="expression" dxfId="15" priority="36">
      <formula>ISBLANK(L2)</formula>
    </cfRule>
  </conditionalFormatting>
  <conditionalFormatting sqref="N2:N3000">
    <cfRule type="expression" dxfId="14" priority="35">
      <formula>ISBLANK(N2)</formula>
    </cfRule>
  </conditionalFormatting>
  <conditionalFormatting sqref="G2:G3000">
    <cfRule type="expression" dxfId="13" priority="30">
      <formula>ISBLANK(G2)</formula>
    </cfRule>
  </conditionalFormatting>
  <conditionalFormatting sqref="P2:P3000">
    <cfRule type="expression" dxfId="12" priority="70">
      <formula>EXACT(AB2,"1")</formula>
    </cfRule>
  </conditionalFormatting>
  <conditionalFormatting sqref="Q2:Q3000">
    <cfRule type="expression" dxfId="11" priority="71">
      <formula>EXACT(AB2,"1")</formula>
    </cfRule>
  </conditionalFormatting>
  <conditionalFormatting sqref="S2:S3000">
    <cfRule type="expression" dxfId="10" priority="74">
      <formula>EXACT(AB2,"1")</formula>
    </cfRule>
  </conditionalFormatting>
  <conditionalFormatting sqref="B2:C3000">
    <cfRule type="expression" dxfId="9" priority="12">
      <formula>ISBLANK(B2)</formula>
    </cfRule>
  </conditionalFormatting>
  <conditionalFormatting sqref="D2:D3000">
    <cfRule type="expression" dxfId="8" priority="1">
      <formula>AND(EXACT(Z2,"C"),ISBLANK(D2))</formula>
    </cfRule>
  </conditionalFormatting>
  <conditionalFormatting sqref="R2:R3000">
    <cfRule type="expression" dxfId="7" priority="10">
      <formula>EXACT(AB2,"1")</formula>
    </cfRule>
  </conditionalFormatting>
  <conditionalFormatting sqref="X2:X3000">
    <cfRule type="expression" dxfId="6" priority="9">
      <formula>ISBLANK(X2)</formula>
    </cfRule>
  </conditionalFormatting>
  <conditionalFormatting sqref="F2:F3000">
    <cfRule type="expression" dxfId="5" priority="3">
      <formula>ISBLANK(F2)</formula>
    </cfRule>
  </conditionalFormatting>
  <conditionalFormatting sqref="C2:C3000">
    <cfRule type="expression" dxfId="4" priority="7">
      <formula>ISBLANK(C2)</formula>
    </cfRule>
  </conditionalFormatting>
  <conditionalFormatting sqref="W2:W3000">
    <cfRule type="expression" dxfId="3" priority="5">
      <formula>ISBLANK(W2)</formula>
    </cfRule>
  </conditionalFormatting>
  <conditionalFormatting sqref="M2:M3000">
    <cfRule type="expression" dxfId="2" priority="4">
      <formula>ISBLANK(M2)</formula>
    </cfRule>
  </conditionalFormatting>
  <dataValidations xWindow="559" yWindow="494"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8"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31"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6040" workbookViewId="0">
      <selection activeCell="B6067" sqref="B6067"/>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workbookViewId="0"/>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2019-01-21T12:46:00Z</cp:lastPrinted>
  <dcterms:created xsi:type="dcterms:W3CDTF">2019-01-14T08:13:27Z</dcterms:created>
  <dcterms:modified xsi:type="dcterms:W3CDTF">2019-02-11T08:00:48Z</dcterms:modified>
</cp:coreProperties>
</file>